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tnerova\desktop\"/>
    </mc:Choice>
  </mc:AlternateContent>
  <xr:revisionPtr revIDLastSave="0" documentId="13_ncr:1_{4239016F-5636-4A10-A437-C3F014DF3592}" xr6:coauthVersionLast="47" xr6:coauthVersionMax="47" xr10:uidLastSave="{00000000-0000-0000-0000-000000000000}"/>
  <bookViews>
    <workbookView xWindow="28680" yWindow="-120" windowWidth="29040" windowHeight="15840" activeTab="4" xr2:uid="{5C42321A-2426-4EF4-9C70-B2B98E232E03}"/>
  </bookViews>
  <sheets>
    <sheet name="ABC 1-12" sheetId="1" r:id="rId1"/>
    <sheet name="ABC 1-4" sheetId="2" r:id="rId2"/>
    <sheet name="ABC 5-8" sheetId="3" r:id="rId3"/>
    <sheet name="ABC 9-12" sheetId="4" r:id="rId4"/>
    <sheet name="XYZ" sheetId="5" r:id="rId5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55" i="5" l="1"/>
  <c r="V153" i="5"/>
  <c r="AD156" i="5"/>
  <c r="Z156" i="5"/>
  <c r="V156" i="5"/>
  <c r="AD155" i="5"/>
  <c r="Z155" i="5"/>
  <c r="V155" i="5"/>
  <c r="AD154" i="5"/>
  <c r="Z154" i="5"/>
  <c r="V154" i="5"/>
  <c r="AD153" i="5"/>
  <c r="Z153" i="5"/>
  <c r="R153" i="5"/>
  <c r="R154" i="5" s="1"/>
  <c r="AA152" i="5"/>
  <c r="AB152" i="5" s="1"/>
  <c r="W152" i="5"/>
  <c r="X152" i="5" s="1"/>
  <c r="Y152" i="5" s="1"/>
  <c r="S152" i="5"/>
  <c r="T152" i="5" s="1"/>
  <c r="N152" i="5"/>
  <c r="O152" i="5" s="1"/>
  <c r="P152" i="5" s="1"/>
  <c r="Q152" i="5" s="1"/>
  <c r="AA151" i="5"/>
  <c r="AB151" i="5" s="1"/>
  <c r="W151" i="5"/>
  <c r="X151" i="5" s="1"/>
  <c r="S151" i="5"/>
  <c r="T151" i="5" s="1"/>
  <c r="U151" i="5" s="1"/>
  <c r="N151" i="5"/>
  <c r="O151" i="5" s="1"/>
  <c r="P151" i="5" s="1"/>
  <c r="Q151" i="5" s="1"/>
  <c r="AA150" i="5"/>
  <c r="AB150" i="5" s="1"/>
  <c r="W150" i="5"/>
  <c r="X150" i="5" s="1"/>
  <c r="Y150" i="5" s="1"/>
  <c r="S150" i="5"/>
  <c r="T150" i="5" s="1"/>
  <c r="N150" i="5"/>
  <c r="O150" i="5" s="1"/>
  <c r="P150" i="5" s="1"/>
  <c r="Q150" i="5" s="1"/>
  <c r="AA149" i="5"/>
  <c r="AB149" i="5" s="1"/>
  <c r="W149" i="5"/>
  <c r="X149" i="5" s="1"/>
  <c r="S149" i="5"/>
  <c r="T149" i="5" s="1"/>
  <c r="U149" i="5" s="1"/>
  <c r="N149" i="5"/>
  <c r="O149" i="5" s="1"/>
  <c r="P149" i="5" s="1"/>
  <c r="Q149" i="5" s="1"/>
  <c r="AA148" i="5"/>
  <c r="AB148" i="5" s="1"/>
  <c r="W148" i="5"/>
  <c r="X148" i="5" s="1"/>
  <c r="S148" i="5"/>
  <c r="T148" i="5" s="1"/>
  <c r="U148" i="5" s="1"/>
  <c r="N148" i="5"/>
  <c r="O148" i="5" s="1"/>
  <c r="P148" i="5" s="1"/>
  <c r="Q148" i="5" s="1"/>
  <c r="AA147" i="5"/>
  <c r="AB147" i="5" s="1"/>
  <c r="W147" i="5"/>
  <c r="X147" i="5" s="1"/>
  <c r="Y147" i="5" s="1"/>
  <c r="S147" i="5"/>
  <c r="T147" i="5" s="1"/>
  <c r="N147" i="5"/>
  <c r="O147" i="5" s="1"/>
  <c r="P147" i="5" s="1"/>
  <c r="Q147" i="5" s="1"/>
  <c r="AB146" i="5"/>
  <c r="AA146" i="5"/>
  <c r="W146" i="5"/>
  <c r="X146" i="5" s="1"/>
  <c r="Y146" i="5" s="1"/>
  <c r="S146" i="5"/>
  <c r="T146" i="5" s="1"/>
  <c r="N146" i="5"/>
  <c r="O146" i="5" s="1"/>
  <c r="P146" i="5" s="1"/>
  <c r="Q146" i="5" s="1"/>
  <c r="AA145" i="5"/>
  <c r="AB145" i="5" s="1"/>
  <c r="W145" i="5"/>
  <c r="X145" i="5" s="1"/>
  <c r="Y145" i="5" s="1"/>
  <c r="S145" i="5"/>
  <c r="T145" i="5" s="1"/>
  <c r="N145" i="5"/>
  <c r="O145" i="5" s="1"/>
  <c r="P145" i="5" s="1"/>
  <c r="Q145" i="5" s="1"/>
  <c r="AA144" i="5"/>
  <c r="AB144" i="5" s="1"/>
  <c r="AC144" i="5" s="1"/>
  <c r="W144" i="5"/>
  <c r="X144" i="5" s="1"/>
  <c r="S144" i="5"/>
  <c r="T144" i="5" s="1"/>
  <c r="N144" i="5"/>
  <c r="O144" i="5" s="1"/>
  <c r="P144" i="5" s="1"/>
  <c r="Q144" i="5" s="1"/>
  <c r="AA143" i="5"/>
  <c r="AB143" i="5" s="1"/>
  <c r="W143" i="5"/>
  <c r="X143" i="5" s="1"/>
  <c r="S143" i="5"/>
  <c r="T143" i="5" s="1"/>
  <c r="U143" i="5" s="1"/>
  <c r="N143" i="5"/>
  <c r="O143" i="5" s="1"/>
  <c r="P143" i="5" s="1"/>
  <c r="Q143" i="5" s="1"/>
  <c r="AA142" i="5"/>
  <c r="AB142" i="5" s="1"/>
  <c r="AC142" i="5" s="1"/>
  <c r="W142" i="5"/>
  <c r="X142" i="5" s="1"/>
  <c r="S142" i="5"/>
  <c r="T142" i="5" s="1"/>
  <c r="N142" i="5"/>
  <c r="O142" i="5" s="1"/>
  <c r="P142" i="5" s="1"/>
  <c r="Q142" i="5" s="1"/>
  <c r="AA141" i="5"/>
  <c r="AB141" i="5" s="1"/>
  <c r="AC141" i="5" s="1"/>
  <c r="W141" i="5"/>
  <c r="X141" i="5" s="1"/>
  <c r="S141" i="5"/>
  <c r="T141" i="5" s="1"/>
  <c r="O141" i="5"/>
  <c r="P141" i="5" s="1"/>
  <c r="Q141" i="5" s="1"/>
  <c r="N141" i="5"/>
  <c r="AA140" i="5"/>
  <c r="AB140" i="5" s="1"/>
  <c r="W140" i="5"/>
  <c r="X140" i="5" s="1"/>
  <c r="Y140" i="5" s="1"/>
  <c r="S140" i="5"/>
  <c r="T140" i="5" s="1"/>
  <c r="N140" i="5"/>
  <c r="O140" i="5" s="1"/>
  <c r="P140" i="5" s="1"/>
  <c r="Q140" i="5" s="1"/>
  <c r="AA139" i="5"/>
  <c r="AB139" i="5" s="1"/>
  <c r="W139" i="5"/>
  <c r="X139" i="5" s="1"/>
  <c r="Y139" i="5" s="1"/>
  <c r="S139" i="5"/>
  <c r="T139" i="5" s="1"/>
  <c r="N139" i="5"/>
  <c r="O139" i="5" s="1"/>
  <c r="P139" i="5" s="1"/>
  <c r="Q139" i="5" s="1"/>
  <c r="AA138" i="5"/>
  <c r="AB138" i="5" s="1"/>
  <c r="AC138" i="5" s="1"/>
  <c r="W138" i="5"/>
  <c r="X138" i="5" s="1"/>
  <c r="Y138" i="5" s="1"/>
  <c r="S138" i="5"/>
  <c r="T138" i="5" s="1"/>
  <c r="N138" i="5"/>
  <c r="O138" i="5" s="1"/>
  <c r="P138" i="5" s="1"/>
  <c r="Q138" i="5" s="1"/>
  <c r="AA137" i="5"/>
  <c r="AB137" i="5" s="1"/>
  <c r="W137" i="5"/>
  <c r="X137" i="5" s="1"/>
  <c r="Y137" i="5" s="1"/>
  <c r="S137" i="5"/>
  <c r="T137" i="5" s="1"/>
  <c r="N137" i="5"/>
  <c r="O137" i="5" s="1"/>
  <c r="P137" i="5" s="1"/>
  <c r="Q137" i="5" s="1"/>
  <c r="AA136" i="5"/>
  <c r="AB136" i="5" s="1"/>
  <c r="AC136" i="5" s="1"/>
  <c r="W136" i="5"/>
  <c r="X136" i="5" s="1"/>
  <c r="Y136" i="5" s="1"/>
  <c r="S136" i="5"/>
  <c r="T136" i="5" s="1"/>
  <c r="N136" i="5"/>
  <c r="O136" i="5" s="1"/>
  <c r="P136" i="5" s="1"/>
  <c r="Q136" i="5" s="1"/>
  <c r="AA135" i="5"/>
  <c r="AB135" i="5" s="1"/>
  <c r="W135" i="5"/>
  <c r="X135" i="5" s="1"/>
  <c r="Y135" i="5" s="1"/>
  <c r="S135" i="5"/>
  <c r="T135" i="5" s="1"/>
  <c r="N135" i="5"/>
  <c r="O135" i="5" s="1"/>
  <c r="P135" i="5" s="1"/>
  <c r="Q135" i="5" s="1"/>
  <c r="AA134" i="5"/>
  <c r="AB134" i="5" s="1"/>
  <c r="W134" i="5"/>
  <c r="X134" i="5" s="1"/>
  <c r="Y134" i="5" s="1"/>
  <c r="S134" i="5"/>
  <c r="T134" i="5" s="1"/>
  <c r="U134" i="5" s="1"/>
  <c r="N134" i="5"/>
  <c r="O134" i="5" s="1"/>
  <c r="P134" i="5" s="1"/>
  <c r="Q134" i="5" s="1"/>
  <c r="AA133" i="5"/>
  <c r="AB133" i="5" s="1"/>
  <c r="AC133" i="5" s="1"/>
  <c r="W133" i="5"/>
  <c r="X133" i="5" s="1"/>
  <c r="Y133" i="5" s="1"/>
  <c r="S133" i="5"/>
  <c r="T133" i="5" s="1"/>
  <c r="N133" i="5"/>
  <c r="O133" i="5" s="1"/>
  <c r="P133" i="5" s="1"/>
  <c r="Q133" i="5" s="1"/>
  <c r="AA132" i="5"/>
  <c r="AB132" i="5" s="1"/>
  <c r="AC132" i="5" s="1"/>
  <c r="W132" i="5"/>
  <c r="X132" i="5" s="1"/>
  <c r="Y132" i="5" s="1"/>
  <c r="S132" i="5"/>
  <c r="T132" i="5" s="1"/>
  <c r="U132" i="5" s="1"/>
  <c r="N132" i="5"/>
  <c r="O132" i="5" s="1"/>
  <c r="P132" i="5" s="1"/>
  <c r="Q132" i="5" s="1"/>
  <c r="AA131" i="5"/>
  <c r="AB131" i="5" s="1"/>
  <c r="W131" i="5"/>
  <c r="X131" i="5" s="1"/>
  <c r="Y131" i="5" s="1"/>
  <c r="S131" i="5"/>
  <c r="T131" i="5" s="1"/>
  <c r="N131" i="5"/>
  <c r="O131" i="5" s="1"/>
  <c r="P131" i="5" s="1"/>
  <c r="Q131" i="5" s="1"/>
  <c r="AA130" i="5"/>
  <c r="AB130" i="5" s="1"/>
  <c r="W130" i="5"/>
  <c r="X130" i="5" s="1"/>
  <c r="Y130" i="5" s="1"/>
  <c r="S130" i="5"/>
  <c r="T130" i="5" s="1"/>
  <c r="U130" i="5" s="1"/>
  <c r="N130" i="5"/>
  <c r="O130" i="5" s="1"/>
  <c r="P130" i="5" s="1"/>
  <c r="Q130" i="5" s="1"/>
  <c r="AA129" i="5"/>
  <c r="AB129" i="5" s="1"/>
  <c r="AC129" i="5" s="1"/>
  <c r="W129" i="5"/>
  <c r="X129" i="5" s="1"/>
  <c r="Y129" i="5" s="1"/>
  <c r="S129" i="5"/>
  <c r="T129" i="5" s="1"/>
  <c r="U129" i="5" s="1"/>
  <c r="N129" i="5"/>
  <c r="O129" i="5" s="1"/>
  <c r="P129" i="5" s="1"/>
  <c r="Q129" i="5" s="1"/>
  <c r="AA128" i="5"/>
  <c r="AB128" i="5" s="1"/>
  <c r="W128" i="5"/>
  <c r="X128" i="5" s="1"/>
  <c r="Y128" i="5" s="1"/>
  <c r="S128" i="5"/>
  <c r="T128" i="5" s="1"/>
  <c r="U128" i="5" s="1"/>
  <c r="N128" i="5"/>
  <c r="O128" i="5" s="1"/>
  <c r="P128" i="5" s="1"/>
  <c r="Q128" i="5" s="1"/>
  <c r="AA127" i="5"/>
  <c r="AB127" i="5" s="1"/>
  <c r="AC127" i="5" s="1"/>
  <c r="W127" i="5"/>
  <c r="X127" i="5" s="1"/>
  <c r="Y127" i="5" s="1"/>
  <c r="S127" i="5"/>
  <c r="T127" i="5" s="1"/>
  <c r="U127" i="5" s="1"/>
  <c r="N127" i="5"/>
  <c r="O127" i="5" s="1"/>
  <c r="P127" i="5" s="1"/>
  <c r="Q127" i="5" s="1"/>
  <c r="AA126" i="5"/>
  <c r="AB126" i="5" s="1"/>
  <c r="AC126" i="5" s="1"/>
  <c r="W126" i="5"/>
  <c r="X126" i="5" s="1"/>
  <c r="Y126" i="5" s="1"/>
  <c r="S126" i="5"/>
  <c r="T126" i="5" s="1"/>
  <c r="U126" i="5" s="1"/>
  <c r="N126" i="5"/>
  <c r="O126" i="5" s="1"/>
  <c r="P126" i="5" s="1"/>
  <c r="Q126" i="5" s="1"/>
  <c r="AA125" i="5"/>
  <c r="AB125" i="5" s="1"/>
  <c r="AC125" i="5" s="1"/>
  <c r="W125" i="5"/>
  <c r="X125" i="5" s="1"/>
  <c r="Y125" i="5" s="1"/>
  <c r="S125" i="5"/>
  <c r="T125" i="5" s="1"/>
  <c r="U125" i="5" s="1"/>
  <c r="N125" i="5"/>
  <c r="O125" i="5" s="1"/>
  <c r="P125" i="5" s="1"/>
  <c r="Q125" i="5" s="1"/>
  <c r="AA124" i="5"/>
  <c r="AB124" i="5" s="1"/>
  <c r="AC124" i="5" s="1"/>
  <c r="W124" i="5"/>
  <c r="X124" i="5" s="1"/>
  <c r="Y124" i="5" s="1"/>
  <c r="S124" i="5"/>
  <c r="T124" i="5" s="1"/>
  <c r="U124" i="5" s="1"/>
  <c r="N124" i="5"/>
  <c r="O124" i="5" s="1"/>
  <c r="P124" i="5" s="1"/>
  <c r="Q124" i="5" s="1"/>
  <c r="AA123" i="5"/>
  <c r="AB123" i="5" s="1"/>
  <c r="AC123" i="5" s="1"/>
  <c r="W123" i="5"/>
  <c r="X123" i="5" s="1"/>
  <c r="Y123" i="5" s="1"/>
  <c r="S123" i="5"/>
  <c r="T123" i="5" s="1"/>
  <c r="N123" i="5"/>
  <c r="O123" i="5" s="1"/>
  <c r="P123" i="5" s="1"/>
  <c r="Q123" i="5" s="1"/>
  <c r="AA122" i="5"/>
  <c r="AB122" i="5" s="1"/>
  <c r="W122" i="5"/>
  <c r="X122" i="5" s="1"/>
  <c r="Y122" i="5" s="1"/>
  <c r="S122" i="5"/>
  <c r="T122" i="5" s="1"/>
  <c r="U122" i="5" s="1"/>
  <c r="N122" i="5"/>
  <c r="O122" i="5" s="1"/>
  <c r="P122" i="5" s="1"/>
  <c r="Q122" i="5" s="1"/>
  <c r="AA121" i="5"/>
  <c r="AB121" i="5" s="1"/>
  <c r="W121" i="5"/>
  <c r="X121" i="5" s="1"/>
  <c r="Y121" i="5" s="1"/>
  <c r="S121" i="5"/>
  <c r="T121" i="5" s="1"/>
  <c r="U121" i="5" s="1"/>
  <c r="N121" i="5"/>
  <c r="O121" i="5" s="1"/>
  <c r="P121" i="5" s="1"/>
  <c r="Q121" i="5" s="1"/>
  <c r="AA120" i="5"/>
  <c r="AB120" i="5" s="1"/>
  <c r="W120" i="5"/>
  <c r="X120" i="5" s="1"/>
  <c r="Y120" i="5" s="1"/>
  <c r="S120" i="5"/>
  <c r="T120" i="5" s="1"/>
  <c r="U120" i="5" s="1"/>
  <c r="N120" i="5"/>
  <c r="O120" i="5" s="1"/>
  <c r="P120" i="5" s="1"/>
  <c r="Q120" i="5" s="1"/>
  <c r="AA119" i="5"/>
  <c r="AB119" i="5" s="1"/>
  <c r="W119" i="5"/>
  <c r="X119" i="5" s="1"/>
  <c r="Y119" i="5" s="1"/>
  <c r="S119" i="5"/>
  <c r="T119" i="5" s="1"/>
  <c r="U119" i="5" s="1"/>
  <c r="N119" i="5"/>
  <c r="O119" i="5" s="1"/>
  <c r="P119" i="5" s="1"/>
  <c r="Q119" i="5" s="1"/>
  <c r="AA118" i="5"/>
  <c r="AB118" i="5" s="1"/>
  <c r="AC118" i="5" s="1"/>
  <c r="W118" i="5"/>
  <c r="X118" i="5" s="1"/>
  <c r="S118" i="5"/>
  <c r="T118" i="5" s="1"/>
  <c r="U118" i="5" s="1"/>
  <c r="N118" i="5"/>
  <c r="O118" i="5" s="1"/>
  <c r="P118" i="5" s="1"/>
  <c r="Q118" i="5" s="1"/>
  <c r="AA117" i="5"/>
  <c r="AB117" i="5" s="1"/>
  <c r="AC117" i="5" s="1"/>
  <c r="W117" i="5"/>
  <c r="X117" i="5" s="1"/>
  <c r="S117" i="5"/>
  <c r="T117" i="5" s="1"/>
  <c r="N117" i="5"/>
  <c r="O117" i="5" s="1"/>
  <c r="P117" i="5" s="1"/>
  <c r="Q117" i="5" s="1"/>
  <c r="AA116" i="5"/>
  <c r="AB116" i="5" s="1"/>
  <c r="AC116" i="5" s="1"/>
  <c r="W116" i="5"/>
  <c r="X116" i="5" s="1"/>
  <c r="Y116" i="5" s="1"/>
  <c r="S116" i="5"/>
  <c r="T116" i="5" s="1"/>
  <c r="U116" i="5" s="1"/>
  <c r="N116" i="5"/>
  <c r="O116" i="5" s="1"/>
  <c r="P116" i="5" s="1"/>
  <c r="Q116" i="5" s="1"/>
  <c r="AA115" i="5"/>
  <c r="AB115" i="5" s="1"/>
  <c r="AC115" i="5" s="1"/>
  <c r="W115" i="5"/>
  <c r="X115" i="5" s="1"/>
  <c r="S115" i="5"/>
  <c r="T115" i="5" s="1"/>
  <c r="U115" i="5" s="1"/>
  <c r="N115" i="5"/>
  <c r="O115" i="5" s="1"/>
  <c r="P115" i="5" s="1"/>
  <c r="Q115" i="5" s="1"/>
  <c r="AA114" i="5"/>
  <c r="AB114" i="5" s="1"/>
  <c r="W114" i="5"/>
  <c r="X114" i="5" s="1"/>
  <c r="Y114" i="5" s="1"/>
  <c r="S114" i="5"/>
  <c r="T114" i="5" s="1"/>
  <c r="N114" i="5"/>
  <c r="O114" i="5" s="1"/>
  <c r="P114" i="5" s="1"/>
  <c r="Q114" i="5" s="1"/>
  <c r="AA113" i="5"/>
  <c r="AB113" i="5" s="1"/>
  <c r="W113" i="5"/>
  <c r="X113" i="5" s="1"/>
  <c r="Y113" i="5" s="1"/>
  <c r="T113" i="5"/>
  <c r="U113" i="5" s="1"/>
  <c r="S113" i="5"/>
  <c r="N113" i="5"/>
  <c r="O113" i="5" s="1"/>
  <c r="P113" i="5" s="1"/>
  <c r="Q113" i="5" s="1"/>
  <c r="AA112" i="5"/>
  <c r="AB112" i="5" s="1"/>
  <c r="W112" i="5"/>
  <c r="X112" i="5" s="1"/>
  <c r="Y112" i="5" s="1"/>
  <c r="S112" i="5"/>
  <c r="T112" i="5" s="1"/>
  <c r="U112" i="5" s="1"/>
  <c r="N112" i="5"/>
  <c r="O112" i="5" s="1"/>
  <c r="P112" i="5" s="1"/>
  <c r="Q112" i="5" s="1"/>
  <c r="AA111" i="5"/>
  <c r="AB111" i="5" s="1"/>
  <c r="AC111" i="5" s="1"/>
  <c r="W111" i="5"/>
  <c r="X111" i="5" s="1"/>
  <c r="S111" i="5"/>
  <c r="T111" i="5" s="1"/>
  <c r="U111" i="5" s="1"/>
  <c r="N111" i="5"/>
  <c r="O111" i="5" s="1"/>
  <c r="P111" i="5" s="1"/>
  <c r="Q111" i="5" s="1"/>
  <c r="AA110" i="5"/>
  <c r="AB110" i="5" s="1"/>
  <c r="W110" i="5"/>
  <c r="X110" i="5" s="1"/>
  <c r="Y110" i="5" s="1"/>
  <c r="T110" i="5"/>
  <c r="U110" i="5" s="1"/>
  <c r="S110" i="5"/>
  <c r="N110" i="5"/>
  <c r="O110" i="5" s="1"/>
  <c r="P110" i="5" s="1"/>
  <c r="Q110" i="5" s="1"/>
  <c r="AA109" i="5"/>
  <c r="AB109" i="5" s="1"/>
  <c r="W109" i="5"/>
  <c r="X109" i="5" s="1"/>
  <c r="Y109" i="5" s="1"/>
  <c r="S109" i="5"/>
  <c r="T109" i="5" s="1"/>
  <c r="N109" i="5"/>
  <c r="O109" i="5" s="1"/>
  <c r="P109" i="5" s="1"/>
  <c r="Q109" i="5" s="1"/>
  <c r="AA108" i="5"/>
  <c r="AB108" i="5" s="1"/>
  <c r="W108" i="5"/>
  <c r="X108" i="5" s="1"/>
  <c r="Y108" i="5" s="1"/>
  <c r="S108" i="5"/>
  <c r="T108" i="5" s="1"/>
  <c r="N108" i="5"/>
  <c r="O108" i="5" s="1"/>
  <c r="P108" i="5" s="1"/>
  <c r="Q108" i="5" s="1"/>
  <c r="AA107" i="5"/>
  <c r="AB107" i="5" s="1"/>
  <c r="W107" i="5"/>
  <c r="X107" i="5" s="1"/>
  <c r="Y107" i="5" s="1"/>
  <c r="S107" i="5"/>
  <c r="T107" i="5" s="1"/>
  <c r="U107" i="5" s="1"/>
  <c r="N107" i="5"/>
  <c r="O107" i="5" s="1"/>
  <c r="P107" i="5" s="1"/>
  <c r="Q107" i="5" s="1"/>
  <c r="AA106" i="5"/>
  <c r="AB106" i="5" s="1"/>
  <c r="W106" i="5"/>
  <c r="X106" i="5" s="1"/>
  <c r="Y106" i="5" s="1"/>
  <c r="S106" i="5"/>
  <c r="T106" i="5" s="1"/>
  <c r="U106" i="5" s="1"/>
  <c r="N106" i="5"/>
  <c r="O106" i="5" s="1"/>
  <c r="P106" i="5" s="1"/>
  <c r="Q106" i="5" s="1"/>
  <c r="AA105" i="5"/>
  <c r="AB105" i="5" s="1"/>
  <c r="W105" i="5"/>
  <c r="X105" i="5" s="1"/>
  <c r="Y105" i="5" s="1"/>
  <c r="S105" i="5"/>
  <c r="T105" i="5" s="1"/>
  <c r="U105" i="5" s="1"/>
  <c r="N105" i="5"/>
  <c r="O105" i="5" s="1"/>
  <c r="P105" i="5" s="1"/>
  <c r="Q105" i="5" s="1"/>
  <c r="AB104" i="5"/>
  <c r="AC104" i="5" s="1"/>
  <c r="AA104" i="5"/>
  <c r="W104" i="5"/>
  <c r="X104" i="5" s="1"/>
  <c r="Y104" i="5" s="1"/>
  <c r="S104" i="5"/>
  <c r="T104" i="5" s="1"/>
  <c r="U104" i="5" s="1"/>
  <c r="O104" i="5"/>
  <c r="P104" i="5" s="1"/>
  <c r="Q104" i="5" s="1"/>
  <c r="N104" i="5"/>
  <c r="AA103" i="5"/>
  <c r="AB103" i="5" s="1"/>
  <c r="AC103" i="5" s="1"/>
  <c r="W103" i="5"/>
  <c r="X103" i="5" s="1"/>
  <c r="Y103" i="5" s="1"/>
  <c r="S103" i="5"/>
  <c r="T103" i="5" s="1"/>
  <c r="U103" i="5" s="1"/>
  <c r="N103" i="5"/>
  <c r="O103" i="5" s="1"/>
  <c r="P103" i="5" s="1"/>
  <c r="Q103" i="5" s="1"/>
  <c r="AA102" i="5"/>
  <c r="AB102" i="5" s="1"/>
  <c r="AC102" i="5" s="1"/>
  <c r="W102" i="5"/>
  <c r="X102" i="5" s="1"/>
  <c r="Y102" i="5" s="1"/>
  <c r="S102" i="5"/>
  <c r="T102" i="5" s="1"/>
  <c r="U102" i="5" s="1"/>
  <c r="N102" i="5"/>
  <c r="O102" i="5" s="1"/>
  <c r="P102" i="5" s="1"/>
  <c r="Q102" i="5" s="1"/>
  <c r="AA101" i="5"/>
  <c r="AB101" i="5" s="1"/>
  <c r="W101" i="5"/>
  <c r="X101" i="5" s="1"/>
  <c r="Y101" i="5" s="1"/>
  <c r="S101" i="5"/>
  <c r="T101" i="5" s="1"/>
  <c r="U101" i="5" s="1"/>
  <c r="N101" i="5"/>
  <c r="O101" i="5" s="1"/>
  <c r="P101" i="5" s="1"/>
  <c r="Q101" i="5" s="1"/>
  <c r="AA100" i="5"/>
  <c r="AB100" i="5" s="1"/>
  <c r="AC100" i="5" s="1"/>
  <c r="W100" i="5"/>
  <c r="X100" i="5" s="1"/>
  <c r="Y100" i="5" s="1"/>
  <c r="S100" i="5"/>
  <c r="T100" i="5" s="1"/>
  <c r="U100" i="5" s="1"/>
  <c r="N100" i="5"/>
  <c r="O100" i="5" s="1"/>
  <c r="P100" i="5" s="1"/>
  <c r="Q100" i="5" s="1"/>
  <c r="AA99" i="5"/>
  <c r="AB99" i="5" s="1"/>
  <c r="AC99" i="5" s="1"/>
  <c r="W99" i="5"/>
  <c r="X99" i="5" s="1"/>
  <c r="Y99" i="5" s="1"/>
  <c r="S99" i="5"/>
  <c r="T99" i="5" s="1"/>
  <c r="U99" i="5" s="1"/>
  <c r="N99" i="5"/>
  <c r="O99" i="5" s="1"/>
  <c r="P99" i="5" s="1"/>
  <c r="Q99" i="5" s="1"/>
  <c r="AA98" i="5"/>
  <c r="AB98" i="5" s="1"/>
  <c r="W98" i="5"/>
  <c r="X98" i="5" s="1"/>
  <c r="Y98" i="5" s="1"/>
  <c r="S98" i="5"/>
  <c r="T98" i="5" s="1"/>
  <c r="N98" i="5"/>
  <c r="O98" i="5" s="1"/>
  <c r="P98" i="5" s="1"/>
  <c r="Q98" i="5" s="1"/>
  <c r="AA97" i="5"/>
  <c r="AB97" i="5" s="1"/>
  <c r="AC97" i="5" s="1"/>
  <c r="W97" i="5"/>
  <c r="X97" i="5" s="1"/>
  <c r="S97" i="5"/>
  <c r="T97" i="5" s="1"/>
  <c r="U97" i="5" s="1"/>
  <c r="N97" i="5"/>
  <c r="O97" i="5" s="1"/>
  <c r="P97" i="5" s="1"/>
  <c r="Q97" i="5" s="1"/>
  <c r="AA96" i="5"/>
  <c r="AB96" i="5" s="1"/>
  <c r="AC96" i="5" s="1"/>
  <c r="W96" i="5"/>
  <c r="X96" i="5" s="1"/>
  <c r="Y96" i="5" s="1"/>
  <c r="S96" i="5"/>
  <c r="T96" i="5" s="1"/>
  <c r="U96" i="5" s="1"/>
  <c r="N96" i="5"/>
  <c r="O96" i="5" s="1"/>
  <c r="P96" i="5" s="1"/>
  <c r="Q96" i="5" s="1"/>
  <c r="AA95" i="5"/>
  <c r="AB95" i="5" s="1"/>
  <c r="AC95" i="5" s="1"/>
  <c r="W95" i="5"/>
  <c r="X95" i="5" s="1"/>
  <c r="Y95" i="5" s="1"/>
  <c r="S95" i="5"/>
  <c r="T95" i="5" s="1"/>
  <c r="U95" i="5" s="1"/>
  <c r="N95" i="5"/>
  <c r="O95" i="5" s="1"/>
  <c r="P95" i="5" s="1"/>
  <c r="Q95" i="5" s="1"/>
  <c r="AA94" i="5"/>
  <c r="AB94" i="5" s="1"/>
  <c r="W94" i="5"/>
  <c r="X94" i="5" s="1"/>
  <c r="Y94" i="5" s="1"/>
  <c r="S94" i="5"/>
  <c r="T94" i="5" s="1"/>
  <c r="U94" i="5" s="1"/>
  <c r="N94" i="5"/>
  <c r="O94" i="5" s="1"/>
  <c r="P94" i="5" s="1"/>
  <c r="Q94" i="5" s="1"/>
  <c r="AA93" i="5"/>
  <c r="AB93" i="5" s="1"/>
  <c r="W93" i="5"/>
  <c r="X93" i="5" s="1"/>
  <c r="Y93" i="5" s="1"/>
  <c r="S93" i="5"/>
  <c r="T93" i="5" s="1"/>
  <c r="U93" i="5" s="1"/>
  <c r="N93" i="5"/>
  <c r="O93" i="5" s="1"/>
  <c r="P93" i="5" s="1"/>
  <c r="Q93" i="5" s="1"/>
  <c r="AA92" i="5"/>
  <c r="AB92" i="5" s="1"/>
  <c r="AC92" i="5" s="1"/>
  <c r="W92" i="5"/>
  <c r="X92" i="5" s="1"/>
  <c r="Y92" i="5" s="1"/>
  <c r="S92" i="5"/>
  <c r="T92" i="5" s="1"/>
  <c r="U92" i="5" s="1"/>
  <c r="N92" i="5"/>
  <c r="O92" i="5" s="1"/>
  <c r="P92" i="5" s="1"/>
  <c r="Q92" i="5" s="1"/>
  <c r="AA91" i="5"/>
  <c r="AB91" i="5" s="1"/>
  <c r="AC91" i="5" s="1"/>
  <c r="W91" i="5"/>
  <c r="X91" i="5" s="1"/>
  <c r="Y91" i="5" s="1"/>
  <c r="S91" i="5"/>
  <c r="T91" i="5" s="1"/>
  <c r="N91" i="5"/>
  <c r="O91" i="5" s="1"/>
  <c r="P91" i="5" s="1"/>
  <c r="Q91" i="5" s="1"/>
  <c r="AA90" i="5"/>
  <c r="AB90" i="5" s="1"/>
  <c r="W90" i="5"/>
  <c r="X90" i="5" s="1"/>
  <c r="Y90" i="5" s="1"/>
  <c r="S90" i="5"/>
  <c r="T90" i="5" s="1"/>
  <c r="U90" i="5" s="1"/>
  <c r="N90" i="5"/>
  <c r="O90" i="5" s="1"/>
  <c r="P90" i="5" s="1"/>
  <c r="Q90" i="5" s="1"/>
  <c r="AA89" i="5"/>
  <c r="AB89" i="5" s="1"/>
  <c r="AC89" i="5" s="1"/>
  <c r="W89" i="5"/>
  <c r="X89" i="5" s="1"/>
  <c r="Y89" i="5" s="1"/>
  <c r="S89" i="5"/>
  <c r="T89" i="5" s="1"/>
  <c r="N89" i="5"/>
  <c r="O89" i="5" s="1"/>
  <c r="P89" i="5" s="1"/>
  <c r="Q89" i="5" s="1"/>
  <c r="AB88" i="5"/>
  <c r="AC88" i="5" s="1"/>
  <c r="AA88" i="5"/>
  <c r="W88" i="5"/>
  <c r="X88" i="5" s="1"/>
  <c r="Y88" i="5" s="1"/>
  <c r="S88" i="5"/>
  <c r="T88" i="5" s="1"/>
  <c r="N88" i="5"/>
  <c r="O88" i="5" s="1"/>
  <c r="P88" i="5" s="1"/>
  <c r="Q88" i="5" s="1"/>
  <c r="AA87" i="5"/>
  <c r="AB87" i="5" s="1"/>
  <c r="AC87" i="5" s="1"/>
  <c r="W87" i="5"/>
  <c r="X87" i="5" s="1"/>
  <c r="Y87" i="5" s="1"/>
  <c r="S87" i="5"/>
  <c r="T87" i="5" s="1"/>
  <c r="U87" i="5" s="1"/>
  <c r="N87" i="5"/>
  <c r="O87" i="5" s="1"/>
  <c r="P87" i="5" s="1"/>
  <c r="Q87" i="5" s="1"/>
  <c r="AA86" i="5"/>
  <c r="AB86" i="5" s="1"/>
  <c r="AC86" i="5" s="1"/>
  <c r="W86" i="5"/>
  <c r="X86" i="5" s="1"/>
  <c r="Y86" i="5" s="1"/>
  <c r="S86" i="5"/>
  <c r="T86" i="5" s="1"/>
  <c r="U86" i="5" s="1"/>
  <c r="N86" i="5"/>
  <c r="O86" i="5" s="1"/>
  <c r="P86" i="5" s="1"/>
  <c r="Q86" i="5" s="1"/>
  <c r="AA85" i="5"/>
  <c r="AB85" i="5" s="1"/>
  <c r="AC85" i="5" s="1"/>
  <c r="W85" i="5"/>
  <c r="X85" i="5" s="1"/>
  <c r="Y85" i="5" s="1"/>
  <c r="S85" i="5"/>
  <c r="T85" i="5" s="1"/>
  <c r="N85" i="5"/>
  <c r="O85" i="5" s="1"/>
  <c r="P85" i="5" s="1"/>
  <c r="Q85" i="5" s="1"/>
  <c r="AA84" i="5"/>
  <c r="AB84" i="5" s="1"/>
  <c r="W84" i="5"/>
  <c r="X84" i="5" s="1"/>
  <c r="Y84" i="5" s="1"/>
  <c r="S84" i="5"/>
  <c r="T84" i="5" s="1"/>
  <c r="U84" i="5" s="1"/>
  <c r="N84" i="5"/>
  <c r="O84" i="5" s="1"/>
  <c r="P84" i="5" s="1"/>
  <c r="Q84" i="5" s="1"/>
  <c r="AA83" i="5"/>
  <c r="AB83" i="5" s="1"/>
  <c r="AC83" i="5" s="1"/>
  <c r="W83" i="5"/>
  <c r="X83" i="5" s="1"/>
  <c r="Y83" i="5" s="1"/>
  <c r="S83" i="5"/>
  <c r="T83" i="5" s="1"/>
  <c r="N83" i="5"/>
  <c r="O83" i="5" s="1"/>
  <c r="P83" i="5" s="1"/>
  <c r="Q83" i="5" s="1"/>
  <c r="AA82" i="5"/>
  <c r="AB82" i="5" s="1"/>
  <c r="AC82" i="5" s="1"/>
  <c r="W82" i="5"/>
  <c r="X82" i="5" s="1"/>
  <c r="Y82" i="5" s="1"/>
  <c r="S82" i="5"/>
  <c r="T82" i="5" s="1"/>
  <c r="N82" i="5"/>
  <c r="O82" i="5" s="1"/>
  <c r="P82" i="5" s="1"/>
  <c r="Q82" i="5" s="1"/>
  <c r="AA81" i="5"/>
  <c r="AB81" i="5" s="1"/>
  <c r="AC81" i="5" s="1"/>
  <c r="W81" i="5"/>
  <c r="X81" i="5" s="1"/>
  <c r="Y81" i="5" s="1"/>
  <c r="T81" i="5"/>
  <c r="U81" i="5" s="1"/>
  <c r="S81" i="5"/>
  <c r="N81" i="5"/>
  <c r="O81" i="5" s="1"/>
  <c r="P81" i="5" s="1"/>
  <c r="Q81" i="5" s="1"/>
  <c r="AA80" i="5"/>
  <c r="AB80" i="5" s="1"/>
  <c r="AC80" i="5" s="1"/>
  <c r="W80" i="5"/>
  <c r="X80" i="5" s="1"/>
  <c r="Y80" i="5" s="1"/>
  <c r="S80" i="5"/>
  <c r="T80" i="5" s="1"/>
  <c r="N80" i="5"/>
  <c r="O80" i="5" s="1"/>
  <c r="P80" i="5" s="1"/>
  <c r="Q80" i="5" s="1"/>
  <c r="AA79" i="5"/>
  <c r="AB79" i="5" s="1"/>
  <c r="W79" i="5"/>
  <c r="X79" i="5" s="1"/>
  <c r="Y79" i="5" s="1"/>
  <c r="S79" i="5"/>
  <c r="T79" i="5" s="1"/>
  <c r="U79" i="5" s="1"/>
  <c r="N79" i="5"/>
  <c r="O79" i="5" s="1"/>
  <c r="P79" i="5" s="1"/>
  <c r="Q79" i="5" s="1"/>
  <c r="AA78" i="5"/>
  <c r="AB78" i="5" s="1"/>
  <c r="AC78" i="5" s="1"/>
  <c r="W78" i="5"/>
  <c r="X78" i="5" s="1"/>
  <c r="Y78" i="5" s="1"/>
  <c r="S78" i="5"/>
  <c r="T78" i="5" s="1"/>
  <c r="U78" i="5" s="1"/>
  <c r="N78" i="5"/>
  <c r="O78" i="5" s="1"/>
  <c r="P78" i="5" s="1"/>
  <c r="Q78" i="5" s="1"/>
  <c r="AA77" i="5"/>
  <c r="AB77" i="5" s="1"/>
  <c r="AC77" i="5" s="1"/>
  <c r="W77" i="5"/>
  <c r="X77" i="5" s="1"/>
  <c r="Y77" i="5" s="1"/>
  <c r="S77" i="5"/>
  <c r="T77" i="5" s="1"/>
  <c r="U77" i="5" s="1"/>
  <c r="N77" i="5"/>
  <c r="O77" i="5" s="1"/>
  <c r="P77" i="5" s="1"/>
  <c r="Q77" i="5" s="1"/>
  <c r="AA76" i="5"/>
  <c r="AB76" i="5" s="1"/>
  <c r="AC76" i="5" s="1"/>
  <c r="W76" i="5"/>
  <c r="X76" i="5" s="1"/>
  <c r="Y76" i="5" s="1"/>
  <c r="S76" i="5"/>
  <c r="T76" i="5" s="1"/>
  <c r="U76" i="5" s="1"/>
  <c r="N76" i="5"/>
  <c r="O76" i="5" s="1"/>
  <c r="P76" i="5" s="1"/>
  <c r="Q76" i="5" s="1"/>
  <c r="AA75" i="5"/>
  <c r="AB75" i="5" s="1"/>
  <c r="AC75" i="5" s="1"/>
  <c r="W75" i="5"/>
  <c r="X75" i="5" s="1"/>
  <c r="Y75" i="5" s="1"/>
  <c r="S75" i="5"/>
  <c r="T75" i="5" s="1"/>
  <c r="N75" i="5"/>
  <c r="O75" i="5" s="1"/>
  <c r="P75" i="5" s="1"/>
  <c r="Q75" i="5" s="1"/>
  <c r="AA74" i="5"/>
  <c r="AB74" i="5" s="1"/>
  <c r="AC74" i="5" s="1"/>
  <c r="W74" i="5"/>
  <c r="X74" i="5" s="1"/>
  <c r="Y74" i="5" s="1"/>
  <c r="S74" i="5"/>
  <c r="T74" i="5" s="1"/>
  <c r="U74" i="5" s="1"/>
  <c r="N74" i="5"/>
  <c r="O74" i="5" s="1"/>
  <c r="P74" i="5" s="1"/>
  <c r="Q74" i="5" s="1"/>
  <c r="AA73" i="5"/>
  <c r="AB73" i="5" s="1"/>
  <c r="AC73" i="5" s="1"/>
  <c r="W73" i="5"/>
  <c r="X73" i="5" s="1"/>
  <c r="Y73" i="5" s="1"/>
  <c r="S73" i="5"/>
  <c r="T73" i="5" s="1"/>
  <c r="N73" i="5"/>
  <c r="O73" i="5" s="1"/>
  <c r="P73" i="5" s="1"/>
  <c r="Q73" i="5" s="1"/>
  <c r="AA72" i="5"/>
  <c r="AB72" i="5" s="1"/>
  <c r="AC72" i="5" s="1"/>
  <c r="W72" i="5"/>
  <c r="X72" i="5" s="1"/>
  <c r="Y72" i="5" s="1"/>
  <c r="S72" i="5"/>
  <c r="T72" i="5" s="1"/>
  <c r="U72" i="5" s="1"/>
  <c r="N72" i="5"/>
  <c r="O72" i="5" s="1"/>
  <c r="P72" i="5" s="1"/>
  <c r="Q72" i="5" s="1"/>
  <c r="AA71" i="5"/>
  <c r="AB71" i="5" s="1"/>
  <c r="AC71" i="5" s="1"/>
  <c r="W71" i="5"/>
  <c r="X71" i="5" s="1"/>
  <c r="Y71" i="5" s="1"/>
  <c r="S71" i="5"/>
  <c r="T71" i="5" s="1"/>
  <c r="U71" i="5" s="1"/>
  <c r="N71" i="5"/>
  <c r="O71" i="5" s="1"/>
  <c r="P71" i="5" s="1"/>
  <c r="Q71" i="5" s="1"/>
  <c r="AA70" i="5"/>
  <c r="AB70" i="5" s="1"/>
  <c r="AC70" i="5" s="1"/>
  <c r="W70" i="5"/>
  <c r="X70" i="5" s="1"/>
  <c r="Y70" i="5" s="1"/>
  <c r="S70" i="5"/>
  <c r="T70" i="5" s="1"/>
  <c r="U70" i="5" s="1"/>
  <c r="N70" i="5"/>
  <c r="O70" i="5" s="1"/>
  <c r="P70" i="5" s="1"/>
  <c r="Q70" i="5" s="1"/>
  <c r="AA69" i="5"/>
  <c r="AB69" i="5" s="1"/>
  <c r="AC69" i="5" s="1"/>
  <c r="W69" i="5"/>
  <c r="X69" i="5" s="1"/>
  <c r="Y69" i="5" s="1"/>
  <c r="S69" i="5"/>
  <c r="T69" i="5" s="1"/>
  <c r="U69" i="5" s="1"/>
  <c r="N69" i="5"/>
  <c r="O69" i="5" s="1"/>
  <c r="P69" i="5" s="1"/>
  <c r="Q69" i="5" s="1"/>
  <c r="AA68" i="5"/>
  <c r="AB68" i="5" s="1"/>
  <c r="AC68" i="5" s="1"/>
  <c r="W68" i="5"/>
  <c r="X68" i="5" s="1"/>
  <c r="Y68" i="5" s="1"/>
  <c r="T68" i="5"/>
  <c r="U68" i="5" s="1"/>
  <c r="S68" i="5"/>
  <c r="N68" i="5"/>
  <c r="O68" i="5" s="1"/>
  <c r="P68" i="5" s="1"/>
  <c r="Q68" i="5" s="1"/>
  <c r="AA67" i="5"/>
  <c r="AB67" i="5" s="1"/>
  <c r="AC67" i="5" s="1"/>
  <c r="W67" i="5"/>
  <c r="X67" i="5" s="1"/>
  <c r="Y67" i="5" s="1"/>
  <c r="S67" i="5"/>
  <c r="T67" i="5" s="1"/>
  <c r="U67" i="5" s="1"/>
  <c r="N67" i="5"/>
  <c r="O67" i="5" s="1"/>
  <c r="P67" i="5" s="1"/>
  <c r="Q67" i="5" s="1"/>
  <c r="AA66" i="5"/>
  <c r="AB66" i="5" s="1"/>
  <c r="AC66" i="5" s="1"/>
  <c r="W66" i="5"/>
  <c r="X66" i="5" s="1"/>
  <c r="Y66" i="5" s="1"/>
  <c r="S66" i="5"/>
  <c r="T66" i="5" s="1"/>
  <c r="U66" i="5" s="1"/>
  <c r="N66" i="5"/>
  <c r="O66" i="5" s="1"/>
  <c r="P66" i="5" s="1"/>
  <c r="Q66" i="5" s="1"/>
  <c r="AA65" i="5"/>
  <c r="AB65" i="5" s="1"/>
  <c r="AC65" i="5" s="1"/>
  <c r="W65" i="5"/>
  <c r="X65" i="5" s="1"/>
  <c r="Y65" i="5" s="1"/>
  <c r="S65" i="5"/>
  <c r="T65" i="5" s="1"/>
  <c r="U65" i="5" s="1"/>
  <c r="N65" i="5"/>
  <c r="O65" i="5" s="1"/>
  <c r="P65" i="5" s="1"/>
  <c r="Q65" i="5" s="1"/>
  <c r="AA64" i="5"/>
  <c r="AB64" i="5" s="1"/>
  <c r="AC64" i="5" s="1"/>
  <c r="W64" i="5"/>
  <c r="X64" i="5" s="1"/>
  <c r="Y64" i="5" s="1"/>
  <c r="S64" i="5"/>
  <c r="T64" i="5" s="1"/>
  <c r="U64" i="5" s="1"/>
  <c r="N64" i="5"/>
  <c r="O64" i="5" s="1"/>
  <c r="P64" i="5" s="1"/>
  <c r="Q64" i="5" s="1"/>
  <c r="AA63" i="5"/>
  <c r="AB63" i="5" s="1"/>
  <c r="AC63" i="5" s="1"/>
  <c r="W63" i="5"/>
  <c r="X63" i="5" s="1"/>
  <c r="Y63" i="5" s="1"/>
  <c r="S63" i="5"/>
  <c r="T63" i="5" s="1"/>
  <c r="U63" i="5" s="1"/>
  <c r="N63" i="5"/>
  <c r="O63" i="5" s="1"/>
  <c r="P63" i="5" s="1"/>
  <c r="Q63" i="5" s="1"/>
  <c r="AA62" i="5"/>
  <c r="AB62" i="5" s="1"/>
  <c r="AC62" i="5" s="1"/>
  <c r="W62" i="5"/>
  <c r="X62" i="5" s="1"/>
  <c r="Y62" i="5" s="1"/>
  <c r="S62" i="5"/>
  <c r="T62" i="5" s="1"/>
  <c r="U62" i="5" s="1"/>
  <c r="N62" i="5"/>
  <c r="O62" i="5" s="1"/>
  <c r="P62" i="5" s="1"/>
  <c r="Q62" i="5" s="1"/>
  <c r="AA61" i="5"/>
  <c r="AB61" i="5" s="1"/>
  <c r="AC61" i="5" s="1"/>
  <c r="W61" i="5"/>
  <c r="X61" i="5" s="1"/>
  <c r="S61" i="5"/>
  <c r="T61" i="5" s="1"/>
  <c r="U61" i="5" s="1"/>
  <c r="N61" i="5"/>
  <c r="O61" i="5" s="1"/>
  <c r="P61" i="5" s="1"/>
  <c r="Q61" i="5" s="1"/>
  <c r="AA60" i="5"/>
  <c r="AB60" i="5" s="1"/>
  <c r="AC60" i="5" s="1"/>
  <c r="W60" i="5"/>
  <c r="X60" i="5" s="1"/>
  <c r="Y60" i="5" s="1"/>
  <c r="S60" i="5"/>
  <c r="T60" i="5" s="1"/>
  <c r="U60" i="5" s="1"/>
  <c r="N60" i="5"/>
  <c r="O60" i="5" s="1"/>
  <c r="P60" i="5" s="1"/>
  <c r="Q60" i="5" s="1"/>
  <c r="AA59" i="5"/>
  <c r="AB59" i="5" s="1"/>
  <c r="AC59" i="5" s="1"/>
  <c r="W59" i="5"/>
  <c r="X59" i="5" s="1"/>
  <c r="Y59" i="5" s="1"/>
  <c r="S59" i="5"/>
  <c r="T59" i="5" s="1"/>
  <c r="U59" i="5" s="1"/>
  <c r="N59" i="5"/>
  <c r="O59" i="5" s="1"/>
  <c r="P59" i="5" s="1"/>
  <c r="Q59" i="5" s="1"/>
  <c r="AA58" i="5"/>
  <c r="AB58" i="5" s="1"/>
  <c r="AC58" i="5" s="1"/>
  <c r="W58" i="5"/>
  <c r="X58" i="5" s="1"/>
  <c r="Y58" i="5" s="1"/>
  <c r="S58" i="5"/>
  <c r="T58" i="5" s="1"/>
  <c r="U58" i="5" s="1"/>
  <c r="N58" i="5"/>
  <c r="O58" i="5" s="1"/>
  <c r="P58" i="5" s="1"/>
  <c r="Q58" i="5" s="1"/>
  <c r="AA57" i="5"/>
  <c r="AB57" i="5" s="1"/>
  <c r="AC57" i="5" s="1"/>
  <c r="W57" i="5"/>
  <c r="X57" i="5" s="1"/>
  <c r="Y57" i="5" s="1"/>
  <c r="S57" i="5"/>
  <c r="T57" i="5" s="1"/>
  <c r="U57" i="5" s="1"/>
  <c r="N57" i="5"/>
  <c r="O57" i="5" s="1"/>
  <c r="P57" i="5" s="1"/>
  <c r="Q57" i="5" s="1"/>
  <c r="AA56" i="5"/>
  <c r="AB56" i="5" s="1"/>
  <c r="AC56" i="5" s="1"/>
  <c r="W56" i="5"/>
  <c r="X56" i="5" s="1"/>
  <c r="Y56" i="5" s="1"/>
  <c r="S56" i="5"/>
  <c r="T56" i="5" s="1"/>
  <c r="U56" i="5" s="1"/>
  <c r="N56" i="5"/>
  <c r="O56" i="5" s="1"/>
  <c r="P56" i="5" s="1"/>
  <c r="Q56" i="5" s="1"/>
  <c r="AA55" i="5"/>
  <c r="AB55" i="5" s="1"/>
  <c r="AC55" i="5" s="1"/>
  <c r="W55" i="5"/>
  <c r="X55" i="5" s="1"/>
  <c r="Y55" i="5" s="1"/>
  <c r="S55" i="5"/>
  <c r="T55" i="5" s="1"/>
  <c r="U55" i="5" s="1"/>
  <c r="N55" i="5"/>
  <c r="O55" i="5" s="1"/>
  <c r="P55" i="5" s="1"/>
  <c r="Q55" i="5" s="1"/>
  <c r="AA54" i="5"/>
  <c r="AB54" i="5" s="1"/>
  <c r="AC54" i="5" s="1"/>
  <c r="W54" i="5"/>
  <c r="X54" i="5" s="1"/>
  <c r="Y54" i="5" s="1"/>
  <c r="S54" i="5"/>
  <c r="T54" i="5" s="1"/>
  <c r="U54" i="5" s="1"/>
  <c r="N54" i="5"/>
  <c r="O54" i="5" s="1"/>
  <c r="P54" i="5" s="1"/>
  <c r="Q54" i="5" s="1"/>
  <c r="AA53" i="5"/>
  <c r="AB53" i="5" s="1"/>
  <c r="AC53" i="5" s="1"/>
  <c r="W53" i="5"/>
  <c r="X53" i="5" s="1"/>
  <c r="Y53" i="5" s="1"/>
  <c r="S53" i="5"/>
  <c r="T53" i="5" s="1"/>
  <c r="U53" i="5" s="1"/>
  <c r="N53" i="5"/>
  <c r="O53" i="5" s="1"/>
  <c r="P53" i="5" s="1"/>
  <c r="Q53" i="5" s="1"/>
  <c r="AA52" i="5"/>
  <c r="AB52" i="5" s="1"/>
  <c r="AC52" i="5" s="1"/>
  <c r="W52" i="5"/>
  <c r="X52" i="5" s="1"/>
  <c r="Y52" i="5" s="1"/>
  <c r="S52" i="5"/>
  <c r="T52" i="5" s="1"/>
  <c r="U52" i="5" s="1"/>
  <c r="N52" i="5"/>
  <c r="O52" i="5" s="1"/>
  <c r="P52" i="5" s="1"/>
  <c r="Q52" i="5" s="1"/>
  <c r="AA51" i="5"/>
  <c r="AB51" i="5" s="1"/>
  <c r="AC51" i="5" s="1"/>
  <c r="W51" i="5"/>
  <c r="X51" i="5" s="1"/>
  <c r="Y51" i="5" s="1"/>
  <c r="S51" i="5"/>
  <c r="T51" i="5" s="1"/>
  <c r="U51" i="5" s="1"/>
  <c r="N51" i="5"/>
  <c r="O51" i="5" s="1"/>
  <c r="P51" i="5" s="1"/>
  <c r="Q51" i="5" s="1"/>
  <c r="AA50" i="5"/>
  <c r="AB50" i="5" s="1"/>
  <c r="AC50" i="5" s="1"/>
  <c r="W50" i="5"/>
  <c r="X50" i="5" s="1"/>
  <c r="Y50" i="5" s="1"/>
  <c r="S50" i="5"/>
  <c r="T50" i="5" s="1"/>
  <c r="U50" i="5" s="1"/>
  <c r="N50" i="5"/>
  <c r="O50" i="5" s="1"/>
  <c r="P50" i="5" s="1"/>
  <c r="Q50" i="5" s="1"/>
  <c r="AA49" i="5"/>
  <c r="AB49" i="5" s="1"/>
  <c r="AC49" i="5" s="1"/>
  <c r="W49" i="5"/>
  <c r="X49" i="5" s="1"/>
  <c r="Y49" i="5" s="1"/>
  <c r="S49" i="5"/>
  <c r="T49" i="5" s="1"/>
  <c r="U49" i="5" s="1"/>
  <c r="N49" i="5"/>
  <c r="O49" i="5" s="1"/>
  <c r="P49" i="5" s="1"/>
  <c r="Q49" i="5" s="1"/>
  <c r="AA48" i="5"/>
  <c r="AB48" i="5" s="1"/>
  <c r="AC48" i="5" s="1"/>
  <c r="W48" i="5"/>
  <c r="X48" i="5" s="1"/>
  <c r="Y48" i="5" s="1"/>
  <c r="S48" i="5"/>
  <c r="T48" i="5" s="1"/>
  <c r="U48" i="5" s="1"/>
  <c r="N48" i="5"/>
  <c r="O48" i="5" s="1"/>
  <c r="P48" i="5" s="1"/>
  <c r="Q48" i="5" s="1"/>
  <c r="AA47" i="5"/>
  <c r="AB47" i="5" s="1"/>
  <c r="AC47" i="5" s="1"/>
  <c r="W47" i="5"/>
  <c r="X47" i="5" s="1"/>
  <c r="Y47" i="5" s="1"/>
  <c r="S47" i="5"/>
  <c r="T47" i="5" s="1"/>
  <c r="U47" i="5" s="1"/>
  <c r="N47" i="5"/>
  <c r="O47" i="5" s="1"/>
  <c r="P47" i="5" s="1"/>
  <c r="Q47" i="5" s="1"/>
  <c r="AA46" i="5"/>
  <c r="AB46" i="5" s="1"/>
  <c r="AC46" i="5" s="1"/>
  <c r="W46" i="5"/>
  <c r="X46" i="5" s="1"/>
  <c r="Y46" i="5" s="1"/>
  <c r="S46" i="5"/>
  <c r="T46" i="5" s="1"/>
  <c r="U46" i="5" s="1"/>
  <c r="N46" i="5"/>
  <c r="O46" i="5" s="1"/>
  <c r="P46" i="5" s="1"/>
  <c r="Q46" i="5" s="1"/>
  <c r="AA45" i="5"/>
  <c r="AB45" i="5" s="1"/>
  <c r="AC45" i="5" s="1"/>
  <c r="W45" i="5"/>
  <c r="X45" i="5" s="1"/>
  <c r="Y45" i="5" s="1"/>
  <c r="S45" i="5"/>
  <c r="T45" i="5" s="1"/>
  <c r="U45" i="5" s="1"/>
  <c r="N45" i="5"/>
  <c r="O45" i="5" s="1"/>
  <c r="P45" i="5" s="1"/>
  <c r="Q45" i="5" s="1"/>
  <c r="AA44" i="5"/>
  <c r="AB44" i="5" s="1"/>
  <c r="AC44" i="5" s="1"/>
  <c r="W44" i="5"/>
  <c r="X44" i="5" s="1"/>
  <c r="Y44" i="5" s="1"/>
  <c r="S44" i="5"/>
  <c r="T44" i="5" s="1"/>
  <c r="U44" i="5" s="1"/>
  <c r="O44" i="5"/>
  <c r="P44" i="5" s="1"/>
  <c r="Q44" i="5" s="1"/>
  <c r="N44" i="5"/>
  <c r="AA43" i="5"/>
  <c r="AB43" i="5" s="1"/>
  <c r="AC43" i="5" s="1"/>
  <c r="W43" i="5"/>
  <c r="X43" i="5" s="1"/>
  <c r="Y43" i="5" s="1"/>
  <c r="S43" i="5"/>
  <c r="T43" i="5" s="1"/>
  <c r="U43" i="5" s="1"/>
  <c r="N43" i="5"/>
  <c r="O43" i="5" s="1"/>
  <c r="P43" i="5" s="1"/>
  <c r="Q43" i="5" s="1"/>
  <c r="AA42" i="5"/>
  <c r="AB42" i="5" s="1"/>
  <c r="AC42" i="5" s="1"/>
  <c r="W42" i="5"/>
  <c r="X42" i="5" s="1"/>
  <c r="Y42" i="5" s="1"/>
  <c r="S42" i="5"/>
  <c r="T42" i="5" s="1"/>
  <c r="U42" i="5" s="1"/>
  <c r="N42" i="5"/>
  <c r="O42" i="5" s="1"/>
  <c r="P42" i="5" s="1"/>
  <c r="Q42" i="5" s="1"/>
  <c r="AA41" i="5"/>
  <c r="AB41" i="5" s="1"/>
  <c r="AC41" i="5" s="1"/>
  <c r="W41" i="5"/>
  <c r="X41" i="5" s="1"/>
  <c r="Y41" i="5" s="1"/>
  <c r="S41" i="5"/>
  <c r="T41" i="5" s="1"/>
  <c r="U41" i="5" s="1"/>
  <c r="N41" i="5"/>
  <c r="O41" i="5" s="1"/>
  <c r="P41" i="5" s="1"/>
  <c r="Q41" i="5" s="1"/>
  <c r="AA40" i="5"/>
  <c r="AB40" i="5" s="1"/>
  <c r="AC40" i="5" s="1"/>
  <c r="W40" i="5"/>
  <c r="X40" i="5" s="1"/>
  <c r="Y40" i="5" s="1"/>
  <c r="S40" i="5"/>
  <c r="T40" i="5" s="1"/>
  <c r="U40" i="5" s="1"/>
  <c r="N40" i="5"/>
  <c r="O40" i="5" s="1"/>
  <c r="P40" i="5" s="1"/>
  <c r="Q40" i="5" s="1"/>
  <c r="AA39" i="5"/>
  <c r="AB39" i="5" s="1"/>
  <c r="AC39" i="5" s="1"/>
  <c r="W39" i="5"/>
  <c r="X39" i="5" s="1"/>
  <c r="Y39" i="5" s="1"/>
  <c r="T39" i="5"/>
  <c r="U39" i="5" s="1"/>
  <c r="S39" i="5"/>
  <c r="N39" i="5"/>
  <c r="O39" i="5" s="1"/>
  <c r="P39" i="5" s="1"/>
  <c r="Q39" i="5" s="1"/>
  <c r="AA38" i="5"/>
  <c r="AB38" i="5" s="1"/>
  <c r="AC38" i="5" s="1"/>
  <c r="X38" i="5"/>
  <c r="Y38" i="5" s="1"/>
  <c r="W38" i="5"/>
  <c r="S38" i="5"/>
  <c r="T38" i="5" s="1"/>
  <c r="U38" i="5" s="1"/>
  <c r="N38" i="5"/>
  <c r="O38" i="5" s="1"/>
  <c r="P38" i="5" s="1"/>
  <c r="Q38" i="5" s="1"/>
  <c r="AA37" i="5"/>
  <c r="AB37" i="5" s="1"/>
  <c r="AC37" i="5" s="1"/>
  <c r="W37" i="5"/>
  <c r="X37" i="5" s="1"/>
  <c r="Y37" i="5" s="1"/>
  <c r="S37" i="5"/>
  <c r="T37" i="5" s="1"/>
  <c r="U37" i="5" s="1"/>
  <c r="N37" i="5"/>
  <c r="O37" i="5" s="1"/>
  <c r="P37" i="5" s="1"/>
  <c r="Q37" i="5" s="1"/>
  <c r="AA36" i="5"/>
  <c r="AB36" i="5" s="1"/>
  <c r="AC36" i="5" s="1"/>
  <c r="W36" i="5"/>
  <c r="X36" i="5" s="1"/>
  <c r="Y36" i="5" s="1"/>
  <c r="S36" i="5"/>
  <c r="T36" i="5" s="1"/>
  <c r="U36" i="5" s="1"/>
  <c r="N36" i="5"/>
  <c r="O36" i="5" s="1"/>
  <c r="P36" i="5" s="1"/>
  <c r="Q36" i="5" s="1"/>
  <c r="AA35" i="5"/>
  <c r="AB35" i="5" s="1"/>
  <c r="AC35" i="5" s="1"/>
  <c r="W35" i="5"/>
  <c r="X35" i="5" s="1"/>
  <c r="Y35" i="5" s="1"/>
  <c r="S35" i="5"/>
  <c r="T35" i="5" s="1"/>
  <c r="U35" i="5" s="1"/>
  <c r="N35" i="5"/>
  <c r="O35" i="5" s="1"/>
  <c r="P35" i="5" s="1"/>
  <c r="Q35" i="5" s="1"/>
  <c r="AA34" i="5"/>
  <c r="AB34" i="5" s="1"/>
  <c r="AC34" i="5" s="1"/>
  <c r="W34" i="5"/>
  <c r="X34" i="5" s="1"/>
  <c r="Y34" i="5" s="1"/>
  <c r="S34" i="5"/>
  <c r="T34" i="5" s="1"/>
  <c r="U34" i="5" s="1"/>
  <c r="N34" i="5"/>
  <c r="O34" i="5" s="1"/>
  <c r="P34" i="5" s="1"/>
  <c r="Q34" i="5" s="1"/>
  <c r="AA33" i="5"/>
  <c r="AB33" i="5" s="1"/>
  <c r="AC33" i="5" s="1"/>
  <c r="W33" i="5"/>
  <c r="X33" i="5" s="1"/>
  <c r="Y33" i="5" s="1"/>
  <c r="S33" i="5"/>
  <c r="T33" i="5" s="1"/>
  <c r="U33" i="5" s="1"/>
  <c r="N33" i="5"/>
  <c r="O33" i="5" s="1"/>
  <c r="P33" i="5" s="1"/>
  <c r="Q33" i="5" s="1"/>
  <c r="AA32" i="5"/>
  <c r="AB32" i="5" s="1"/>
  <c r="AC32" i="5" s="1"/>
  <c r="X32" i="5"/>
  <c r="Y32" i="5" s="1"/>
  <c r="W32" i="5"/>
  <c r="S32" i="5"/>
  <c r="T32" i="5" s="1"/>
  <c r="U32" i="5" s="1"/>
  <c r="N32" i="5"/>
  <c r="O32" i="5" s="1"/>
  <c r="P32" i="5" s="1"/>
  <c r="Q32" i="5" s="1"/>
  <c r="AA31" i="5"/>
  <c r="AB31" i="5" s="1"/>
  <c r="AC31" i="5" s="1"/>
  <c r="W31" i="5"/>
  <c r="X31" i="5" s="1"/>
  <c r="Y31" i="5" s="1"/>
  <c r="S31" i="5"/>
  <c r="T31" i="5" s="1"/>
  <c r="U31" i="5" s="1"/>
  <c r="N31" i="5"/>
  <c r="O31" i="5" s="1"/>
  <c r="P31" i="5" s="1"/>
  <c r="Q31" i="5" s="1"/>
  <c r="AA30" i="5"/>
  <c r="AB30" i="5" s="1"/>
  <c r="AC30" i="5" s="1"/>
  <c r="W30" i="5"/>
  <c r="X30" i="5" s="1"/>
  <c r="Y30" i="5" s="1"/>
  <c r="S30" i="5"/>
  <c r="T30" i="5" s="1"/>
  <c r="U30" i="5" s="1"/>
  <c r="N30" i="5"/>
  <c r="O30" i="5" s="1"/>
  <c r="P30" i="5" s="1"/>
  <c r="Q30" i="5" s="1"/>
  <c r="AA29" i="5"/>
  <c r="AB29" i="5" s="1"/>
  <c r="AC29" i="5" s="1"/>
  <c r="W29" i="5"/>
  <c r="X29" i="5" s="1"/>
  <c r="Y29" i="5" s="1"/>
  <c r="S29" i="5"/>
  <c r="T29" i="5" s="1"/>
  <c r="U29" i="5" s="1"/>
  <c r="N29" i="5"/>
  <c r="O29" i="5" s="1"/>
  <c r="P29" i="5" s="1"/>
  <c r="Q29" i="5" s="1"/>
  <c r="AA28" i="5"/>
  <c r="AB28" i="5" s="1"/>
  <c r="AC28" i="5" s="1"/>
  <c r="W28" i="5"/>
  <c r="X28" i="5" s="1"/>
  <c r="Y28" i="5" s="1"/>
  <c r="S28" i="5"/>
  <c r="T28" i="5" s="1"/>
  <c r="U28" i="5" s="1"/>
  <c r="N28" i="5"/>
  <c r="O28" i="5" s="1"/>
  <c r="P28" i="5" s="1"/>
  <c r="Q28" i="5" s="1"/>
  <c r="AA27" i="5"/>
  <c r="AB27" i="5" s="1"/>
  <c r="AC27" i="5" s="1"/>
  <c r="W27" i="5"/>
  <c r="X27" i="5" s="1"/>
  <c r="Y27" i="5" s="1"/>
  <c r="S27" i="5"/>
  <c r="T27" i="5" s="1"/>
  <c r="U27" i="5" s="1"/>
  <c r="N27" i="5"/>
  <c r="O27" i="5" s="1"/>
  <c r="P27" i="5" s="1"/>
  <c r="Q27" i="5" s="1"/>
  <c r="AA26" i="5"/>
  <c r="AB26" i="5" s="1"/>
  <c r="AC26" i="5" s="1"/>
  <c r="W26" i="5"/>
  <c r="X26" i="5" s="1"/>
  <c r="Y26" i="5" s="1"/>
  <c r="S26" i="5"/>
  <c r="T26" i="5" s="1"/>
  <c r="U26" i="5" s="1"/>
  <c r="N26" i="5"/>
  <c r="O26" i="5" s="1"/>
  <c r="P26" i="5" s="1"/>
  <c r="Q26" i="5" s="1"/>
  <c r="AA25" i="5"/>
  <c r="AB25" i="5" s="1"/>
  <c r="AC25" i="5" s="1"/>
  <c r="W25" i="5"/>
  <c r="X25" i="5" s="1"/>
  <c r="Y25" i="5" s="1"/>
  <c r="S25" i="5"/>
  <c r="T25" i="5" s="1"/>
  <c r="U25" i="5" s="1"/>
  <c r="N25" i="5"/>
  <c r="O25" i="5" s="1"/>
  <c r="P25" i="5" s="1"/>
  <c r="Q25" i="5" s="1"/>
  <c r="AA24" i="5"/>
  <c r="AB24" i="5" s="1"/>
  <c r="AC24" i="5" s="1"/>
  <c r="W24" i="5"/>
  <c r="X24" i="5" s="1"/>
  <c r="Y24" i="5" s="1"/>
  <c r="S24" i="5"/>
  <c r="T24" i="5" s="1"/>
  <c r="U24" i="5" s="1"/>
  <c r="N24" i="5"/>
  <c r="O24" i="5" s="1"/>
  <c r="P24" i="5" s="1"/>
  <c r="Q24" i="5" s="1"/>
  <c r="AA23" i="5"/>
  <c r="AB23" i="5" s="1"/>
  <c r="AC23" i="5" s="1"/>
  <c r="W23" i="5"/>
  <c r="X23" i="5" s="1"/>
  <c r="Y23" i="5" s="1"/>
  <c r="S23" i="5"/>
  <c r="T23" i="5" s="1"/>
  <c r="U23" i="5" s="1"/>
  <c r="N23" i="5"/>
  <c r="O23" i="5" s="1"/>
  <c r="P23" i="5" s="1"/>
  <c r="Q23" i="5" s="1"/>
  <c r="AA22" i="5"/>
  <c r="AB22" i="5" s="1"/>
  <c r="AC22" i="5" s="1"/>
  <c r="W22" i="5"/>
  <c r="X22" i="5" s="1"/>
  <c r="Y22" i="5" s="1"/>
  <c r="S22" i="5"/>
  <c r="T22" i="5" s="1"/>
  <c r="U22" i="5" s="1"/>
  <c r="N22" i="5"/>
  <c r="O22" i="5" s="1"/>
  <c r="P22" i="5" s="1"/>
  <c r="Q22" i="5" s="1"/>
  <c r="AA21" i="5"/>
  <c r="AB21" i="5" s="1"/>
  <c r="AC21" i="5" s="1"/>
  <c r="W21" i="5"/>
  <c r="X21" i="5" s="1"/>
  <c r="Y21" i="5" s="1"/>
  <c r="S21" i="5"/>
  <c r="T21" i="5" s="1"/>
  <c r="U21" i="5" s="1"/>
  <c r="N21" i="5"/>
  <c r="O21" i="5" s="1"/>
  <c r="P21" i="5" s="1"/>
  <c r="Q21" i="5" s="1"/>
  <c r="AA20" i="5"/>
  <c r="AB20" i="5" s="1"/>
  <c r="AC20" i="5" s="1"/>
  <c r="W20" i="5"/>
  <c r="X20" i="5" s="1"/>
  <c r="Y20" i="5" s="1"/>
  <c r="S20" i="5"/>
  <c r="T20" i="5" s="1"/>
  <c r="U20" i="5" s="1"/>
  <c r="N20" i="5"/>
  <c r="O20" i="5" s="1"/>
  <c r="P20" i="5" s="1"/>
  <c r="Q20" i="5" s="1"/>
  <c r="AA19" i="5"/>
  <c r="AB19" i="5" s="1"/>
  <c r="AC19" i="5" s="1"/>
  <c r="W19" i="5"/>
  <c r="X19" i="5" s="1"/>
  <c r="Y19" i="5" s="1"/>
  <c r="S19" i="5"/>
  <c r="T19" i="5" s="1"/>
  <c r="U19" i="5" s="1"/>
  <c r="N19" i="5"/>
  <c r="O19" i="5" s="1"/>
  <c r="P19" i="5" s="1"/>
  <c r="Q19" i="5" s="1"/>
  <c r="AA18" i="5"/>
  <c r="AB18" i="5" s="1"/>
  <c r="AC18" i="5" s="1"/>
  <c r="W18" i="5"/>
  <c r="X18" i="5" s="1"/>
  <c r="Y18" i="5" s="1"/>
  <c r="S18" i="5"/>
  <c r="T18" i="5" s="1"/>
  <c r="U18" i="5" s="1"/>
  <c r="N18" i="5"/>
  <c r="O18" i="5" s="1"/>
  <c r="P18" i="5" s="1"/>
  <c r="Q18" i="5" s="1"/>
  <c r="AA17" i="5"/>
  <c r="AB17" i="5" s="1"/>
  <c r="AC17" i="5" s="1"/>
  <c r="W17" i="5"/>
  <c r="X17" i="5" s="1"/>
  <c r="Y17" i="5" s="1"/>
  <c r="S17" i="5"/>
  <c r="T17" i="5" s="1"/>
  <c r="U17" i="5" s="1"/>
  <c r="N17" i="5"/>
  <c r="O17" i="5" s="1"/>
  <c r="P17" i="5" s="1"/>
  <c r="Q17" i="5" s="1"/>
  <c r="AA16" i="5"/>
  <c r="AB16" i="5" s="1"/>
  <c r="AC16" i="5" s="1"/>
  <c r="W16" i="5"/>
  <c r="X16" i="5" s="1"/>
  <c r="Y16" i="5" s="1"/>
  <c r="S16" i="5"/>
  <c r="T16" i="5" s="1"/>
  <c r="U16" i="5" s="1"/>
  <c r="N16" i="5"/>
  <c r="O16" i="5" s="1"/>
  <c r="P16" i="5" s="1"/>
  <c r="Q16" i="5" s="1"/>
  <c r="AA15" i="5"/>
  <c r="AB15" i="5" s="1"/>
  <c r="AC15" i="5" s="1"/>
  <c r="W15" i="5"/>
  <c r="X15" i="5" s="1"/>
  <c r="Y15" i="5" s="1"/>
  <c r="S15" i="5"/>
  <c r="T15" i="5" s="1"/>
  <c r="U15" i="5" s="1"/>
  <c r="N15" i="5"/>
  <c r="O15" i="5" s="1"/>
  <c r="P15" i="5" s="1"/>
  <c r="Q15" i="5" s="1"/>
  <c r="AA14" i="5"/>
  <c r="AB14" i="5" s="1"/>
  <c r="AC14" i="5" s="1"/>
  <c r="W14" i="5"/>
  <c r="X14" i="5" s="1"/>
  <c r="Y14" i="5" s="1"/>
  <c r="S14" i="5"/>
  <c r="T14" i="5" s="1"/>
  <c r="U14" i="5" s="1"/>
  <c r="N14" i="5"/>
  <c r="O14" i="5" s="1"/>
  <c r="P14" i="5" s="1"/>
  <c r="Q14" i="5" s="1"/>
  <c r="AA13" i="5"/>
  <c r="AB13" i="5" s="1"/>
  <c r="AC13" i="5" s="1"/>
  <c r="W13" i="5"/>
  <c r="X13" i="5" s="1"/>
  <c r="Y13" i="5" s="1"/>
  <c r="S13" i="5"/>
  <c r="T13" i="5" s="1"/>
  <c r="U13" i="5" s="1"/>
  <c r="N13" i="5"/>
  <c r="O13" i="5" s="1"/>
  <c r="P13" i="5" s="1"/>
  <c r="Q13" i="5" s="1"/>
  <c r="AA12" i="5"/>
  <c r="AB12" i="5" s="1"/>
  <c r="AC12" i="5" s="1"/>
  <c r="W12" i="5"/>
  <c r="X12" i="5" s="1"/>
  <c r="Y12" i="5" s="1"/>
  <c r="S12" i="5"/>
  <c r="T12" i="5" s="1"/>
  <c r="U12" i="5" s="1"/>
  <c r="N12" i="5"/>
  <c r="O12" i="5" s="1"/>
  <c r="P12" i="5" s="1"/>
  <c r="Q12" i="5" s="1"/>
  <c r="AB11" i="5"/>
  <c r="AC11" i="5" s="1"/>
  <c r="AA11" i="5"/>
  <c r="W11" i="5"/>
  <c r="X11" i="5" s="1"/>
  <c r="Y11" i="5" s="1"/>
  <c r="S11" i="5"/>
  <c r="T11" i="5" s="1"/>
  <c r="U11" i="5" s="1"/>
  <c r="N11" i="5"/>
  <c r="O11" i="5" s="1"/>
  <c r="P11" i="5" s="1"/>
  <c r="Q11" i="5" s="1"/>
  <c r="AA10" i="5"/>
  <c r="AB10" i="5" s="1"/>
  <c r="AC10" i="5" s="1"/>
  <c r="W10" i="5"/>
  <c r="X10" i="5" s="1"/>
  <c r="Y10" i="5" s="1"/>
  <c r="S10" i="5"/>
  <c r="T10" i="5" s="1"/>
  <c r="U10" i="5" s="1"/>
  <c r="N10" i="5"/>
  <c r="O10" i="5" s="1"/>
  <c r="P10" i="5" s="1"/>
  <c r="Q10" i="5" s="1"/>
  <c r="AA9" i="5"/>
  <c r="AB9" i="5" s="1"/>
  <c r="AC9" i="5" s="1"/>
  <c r="W9" i="5"/>
  <c r="X9" i="5" s="1"/>
  <c r="Y9" i="5" s="1"/>
  <c r="S9" i="5"/>
  <c r="T9" i="5" s="1"/>
  <c r="U9" i="5" s="1"/>
  <c r="N9" i="5"/>
  <c r="O9" i="5" s="1"/>
  <c r="P9" i="5" s="1"/>
  <c r="Q9" i="5" s="1"/>
  <c r="AA8" i="5"/>
  <c r="AB8" i="5" s="1"/>
  <c r="AC8" i="5" s="1"/>
  <c r="W8" i="5"/>
  <c r="X8" i="5" s="1"/>
  <c r="Y8" i="5" s="1"/>
  <c r="S8" i="5"/>
  <c r="T8" i="5" s="1"/>
  <c r="U8" i="5" s="1"/>
  <c r="N8" i="5"/>
  <c r="O8" i="5" s="1"/>
  <c r="P8" i="5" s="1"/>
  <c r="Q8" i="5" s="1"/>
  <c r="AA7" i="5"/>
  <c r="AB7" i="5" s="1"/>
  <c r="AC7" i="5" s="1"/>
  <c r="W7" i="5"/>
  <c r="X7" i="5" s="1"/>
  <c r="Y7" i="5" s="1"/>
  <c r="S7" i="5"/>
  <c r="T7" i="5" s="1"/>
  <c r="U7" i="5" s="1"/>
  <c r="N7" i="5"/>
  <c r="O7" i="5" s="1"/>
  <c r="P7" i="5" s="1"/>
  <c r="Q7" i="5" s="1"/>
  <c r="AA6" i="5"/>
  <c r="AB6" i="5" s="1"/>
  <c r="AC6" i="5" s="1"/>
  <c r="W6" i="5"/>
  <c r="X6" i="5" s="1"/>
  <c r="Y6" i="5" s="1"/>
  <c r="S6" i="5"/>
  <c r="T6" i="5" s="1"/>
  <c r="U6" i="5" s="1"/>
  <c r="N6" i="5"/>
  <c r="O6" i="5" s="1"/>
  <c r="P6" i="5" s="1"/>
  <c r="Q6" i="5" s="1"/>
  <c r="AA5" i="5"/>
  <c r="AB5" i="5" s="1"/>
  <c r="AC5" i="5" s="1"/>
  <c r="W5" i="5"/>
  <c r="X5" i="5" s="1"/>
  <c r="Y5" i="5" s="1"/>
  <c r="S5" i="5"/>
  <c r="T5" i="5" s="1"/>
  <c r="U5" i="5" s="1"/>
  <c r="N5" i="5"/>
  <c r="O5" i="5" s="1"/>
  <c r="P5" i="5" s="1"/>
  <c r="Q5" i="5" s="1"/>
  <c r="AA4" i="5"/>
  <c r="AB4" i="5" s="1"/>
  <c r="AC4" i="5" s="1"/>
  <c r="W4" i="5"/>
  <c r="X4" i="5" s="1"/>
  <c r="Y4" i="5" s="1"/>
  <c r="S4" i="5"/>
  <c r="T4" i="5" s="1"/>
  <c r="U4" i="5" s="1"/>
  <c r="N4" i="5"/>
  <c r="O4" i="5" s="1"/>
  <c r="P4" i="5" s="1"/>
  <c r="Q4" i="5" s="1"/>
  <c r="AA3" i="5"/>
  <c r="AB3" i="5" s="1"/>
  <c r="AC3" i="5" s="1"/>
  <c r="W3" i="5"/>
  <c r="X3" i="5" s="1"/>
  <c r="Y3" i="5" s="1"/>
  <c r="S3" i="5"/>
  <c r="T3" i="5" s="1"/>
  <c r="U3" i="5" s="1"/>
  <c r="N3" i="5"/>
  <c r="O3" i="5" s="1"/>
  <c r="P3" i="5" s="1"/>
  <c r="Q3" i="5" s="1"/>
</calcChain>
</file>

<file path=xl/sharedStrings.xml><?xml version="1.0" encoding="utf-8"?>
<sst xmlns="http://schemas.openxmlformats.org/spreadsheetml/2006/main" count="1651" uniqueCount="63">
  <si>
    <t>ID zboží</t>
  </si>
  <si>
    <t xml:space="preserve">Podíl v % na spotřebě 1-4 </t>
  </si>
  <si>
    <t xml:space="preserve">Kumulativní počet </t>
  </si>
  <si>
    <t>Celkové zařazení</t>
  </si>
  <si>
    <t>A</t>
  </si>
  <si>
    <t>A A</t>
  </si>
  <si>
    <t>B</t>
  </si>
  <si>
    <t>B A</t>
  </si>
  <si>
    <t>B B</t>
  </si>
  <si>
    <t>A B</t>
  </si>
  <si>
    <t>C</t>
  </si>
  <si>
    <t>C B</t>
  </si>
  <si>
    <t>C C</t>
  </si>
  <si>
    <t>B C</t>
  </si>
  <si>
    <t>JC v Kč 
bez DPH</t>
  </si>
  <si>
    <t>Podíl na spotřebě 
v % 1-12</t>
  </si>
  <si>
    <t>Obrat v Kč 
bez DPH 1-12</t>
  </si>
  <si>
    <t>Spotřeba MJ 1-12</t>
  </si>
  <si>
    <t>Skupina dle vlivu
 na obrat 1-12</t>
  </si>
  <si>
    <t>Skupina dle spotřeby 1-12</t>
  </si>
  <si>
    <t>Spotřeba 1-4</t>
  </si>
  <si>
    <t>Kumulativní počet</t>
  </si>
  <si>
    <t>Skupina dle vlivu na spotřebu 1-4</t>
  </si>
  <si>
    <t>Spotřeba 5-8</t>
  </si>
  <si>
    <t>Podíl v % na spotřebě 5-8</t>
  </si>
  <si>
    <t>Skupina dle vlivu na spotřebu 5-8</t>
  </si>
  <si>
    <t>Spotřeba 9-12</t>
  </si>
  <si>
    <t>Podíl v % na spotřebě 9-12</t>
  </si>
  <si>
    <t>Skupina dle vlivu na spotřebu 9-12</t>
  </si>
  <si>
    <t>ID
zboží</t>
  </si>
  <si>
    <t>Spotřeba v MJ</t>
  </si>
  <si>
    <t>Celkem
01-12</t>
  </si>
  <si>
    <t>Vi
(01-12)</t>
  </si>
  <si>
    <t>XYZ
(01-12)</t>
  </si>
  <si>
    <t>hi
(01-04)</t>
  </si>
  <si>
    <t>si
(01-04)</t>
  </si>
  <si>
    <t>Vi
(01-04)</t>
  </si>
  <si>
    <t>XYZ
(01-04)</t>
  </si>
  <si>
    <t>hi
(05-08)</t>
  </si>
  <si>
    <t>Vi
(05-08)</t>
  </si>
  <si>
    <t>XYZ
(05-08)</t>
  </si>
  <si>
    <t>hi
(09-12)</t>
  </si>
  <si>
    <t>Vi
(09-12)</t>
  </si>
  <si>
    <t>XYZ
(09-12)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</si>
  <si>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</si>
  <si>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</si>
  <si>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</si>
  <si>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</si>
  <si>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</si>
  <si>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</si>
  <si>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</si>
  <si>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</si>
  <si>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</si>
  <si>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</si>
  <si>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</si>
  <si>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</si>
  <si>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Y</t>
  </si>
  <si>
    <t>X</t>
  </si>
  <si>
    <t>Z</t>
  </si>
  <si>
    <t>BEZ</t>
  </si>
  <si>
    <t xml:space="preserve">BEZ </t>
  </si>
  <si>
    <t>hi 
(01-12)</t>
  </si>
  <si>
    <t>si 
(01-12)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</si>
</sst>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0" fillId="0" borderId="2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0" xfId="0" applyBorder="1"/>
    <xf numFmtId="0" fontId="0" fillId="0" borderId="13" xfId="0" applyFill="1" applyBorder="1" applyAlignment="1">
      <alignment horizontal="left"/>
    </xf>
    <xf numFmtId="164" fontId="0" fillId="0" borderId="8" xfId="0" applyNumberFormat="1" applyFill="1" applyBorder="1" applyAlignment="1">
      <alignment horizontal="left"/>
    </xf>
    <xf numFmtId="164" fontId="0" fillId="0" borderId="2" xfId="0" applyNumberFormat="1" applyFill="1" applyBorder="1" applyAlignment="1">
      <alignment horizontal="left"/>
    </xf>
    <xf numFmtId="164" fontId="0" fillId="0" borderId="13" xfId="0" applyNumberFormat="1" applyFill="1" applyBorder="1" applyAlignment="1">
      <alignment horizontal="left"/>
    </xf>
    <xf numFmtId="164" fontId="0" fillId="0" borderId="4" xfId="0" applyNumberForma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164" fontId="0" fillId="0" borderId="7" xfId="0" applyNumberFormat="1" applyFill="1" applyBorder="1" applyAlignment="1">
      <alignment horizontal="left"/>
    </xf>
    <xf numFmtId="164" fontId="0" fillId="0" borderId="5" xfId="0" applyNumberFormat="1" applyFill="1" applyBorder="1" applyAlignment="1">
      <alignment horizontal="left"/>
    </xf>
    <xf numFmtId="0" fontId="0" fillId="0" borderId="0" xfId="0" applyFill="1" applyBorder="1" applyAlignment="1">
      <alignment horizontal="center" wrapText="1"/>
    </xf>
    <xf numFmtId="164" fontId="0" fillId="0" borderId="9" xfId="0" applyNumberFormat="1" applyFill="1" applyBorder="1" applyAlignment="1">
      <alignment horizontal="left"/>
    </xf>
    <xf numFmtId="0" fontId="0" fillId="3" borderId="15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164" fontId="0" fillId="0" borderId="0" xfId="0" applyNumberFormat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3" xfId="0" applyBorder="1" applyAlignment="1">
      <alignment horizontal="left"/>
    </xf>
    <xf numFmtId="1" fontId="0" fillId="0" borderId="24" xfId="0" applyNumberFormat="1" applyBorder="1" applyAlignment="1">
      <alignment horizontal="left"/>
    </xf>
    <xf numFmtId="164" fontId="0" fillId="0" borderId="24" xfId="0" applyNumberFormat="1" applyFill="1" applyBorder="1" applyAlignment="1">
      <alignment horizontal="left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/>
    </xf>
    <xf numFmtId="164" fontId="0" fillId="0" borderId="24" xfId="0" applyNumberFormat="1" applyBorder="1" applyAlignment="1">
      <alignment horizontal="left"/>
    </xf>
    <xf numFmtId="0" fontId="0" fillId="0" borderId="22" xfId="0" applyBorder="1" applyAlignment="1">
      <alignment horizontal="center"/>
    </xf>
    <xf numFmtId="164" fontId="0" fillId="0" borderId="8" xfId="0" applyNumberFormat="1" applyBorder="1" applyAlignment="1">
      <alignment horizontal="left"/>
    </xf>
    <xf numFmtId="164" fontId="0" fillId="0" borderId="26" xfId="0" applyNumberFormat="1" applyBorder="1" applyAlignment="1">
      <alignment horizontal="left"/>
    </xf>
    <xf numFmtId="0" fontId="0" fillId="0" borderId="28" xfId="0" applyBorder="1" applyAlignment="1">
      <alignment horizontal="left"/>
    </xf>
    <xf numFmtId="1" fontId="0" fillId="0" borderId="9" xfId="0" applyNumberFormat="1" applyBorder="1" applyAlignment="1">
      <alignment horizontal="left"/>
    </xf>
    <xf numFmtId="164" fontId="0" fillId="0" borderId="26" xfId="0" applyNumberFormat="1" applyFill="1" applyBorder="1" applyAlignment="1">
      <alignment horizontal="left"/>
    </xf>
    <xf numFmtId="164" fontId="0" fillId="0" borderId="9" xfId="0" applyNumberFormat="1" applyBorder="1" applyAlignment="1">
      <alignment horizontal="left"/>
    </xf>
    <xf numFmtId="164" fontId="0" fillId="0" borderId="5" xfId="0" applyNumberFormat="1" applyBorder="1" applyAlignment="1">
      <alignment horizontal="left"/>
    </xf>
    <xf numFmtId="0" fontId="2" fillId="4" borderId="0" xfId="0" applyFont="1" applyFill="1" applyBorder="1" applyAlignment="1">
      <alignment horizontal="center" wrapText="1"/>
    </xf>
    <xf numFmtId="1" fontId="2" fillId="4" borderId="0" xfId="0" applyNumberFormat="1" applyFont="1" applyFill="1" applyBorder="1" applyAlignment="1">
      <alignment horizontal="center" wrapText="1"/>
    </xf>
    <xf numFmtId="0" fontId="0" fillId="0" borderId="24" xfId="0" applyBorder="1" applyAlignment="1">
      <alignment horizontal="left"/>
    </xf>
    <xf numFmtId="0" fontId="0" fillId="0" borderId="9" xfId="0" applyBorder="1" applyAlignment="1">
      <alignment horizontal="left"/>
    </xf>
    <xf numFmtId="49" fontId="0" fillId="0" borderId="36" xfId="0" applyNumberFormat="1" applyBorder="1" applyAlignment="1">
      <alignment horizontal="center" wrapText="1"/>
    </xf>
    <xf numFmtId="49" fontId="0" fillId="0" borderId="37" xfId="0" applyNumberFormat="1" applyBorder="1" applyAlignment="1">
      <alignment horizontal="center" wrapText="1"/>
    </xf>
    <xf numFmtId="0" fontId="0" fillId="0" borderId="32" xfId="0" applyBorder="1" applyAlignment="1">
      <alignment horizontal="left"/>
    </xf>
    <xf numFmtId="0" fontId="0" fillId="5" borderId="42" xfId="0" applyFill="1" applyBorder="1" applyAlignment="1">
      <alignment horizontal="center"/>
    </xf>
    <xf numFmtId="0" fontId="0" fillId="0" borderId="20" xfId="0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6" borderId="42" xfId="1" applyFont="1" applyFill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3" borderId="19" xfId="1" applyFont="1" applyFill="1" applyBorder="1" applyAlignment="1">
      <alignment horizontal="center"/>
    </xf>
    <xf numFmtId="43" fontId="0" fillId="3" borderId="42" xfId="1" applyFont="1" applyFill="1" applyBorder="1" applyAlignment="1">
      <alignment horizontal="center"/>
    </xf>
    <xf numFmtId="43" fontId="0" fillId="3" borderId="20" xfId="1" applyFont="1" applyFill="1" applyBorder="1" applyAlignment="1">
      <alignment horizontal="center"/>
    </xf>
    <xf numFmtId="0" fontId="0" fillId="0" borderId="42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5" borderId="38" xfId="0" applyFill="1" applyBorder="1" applyAlignment="1">
      <alignment horizontal="center"/>
    </xf>
    <xf numFmtId="0" fontId="0" fillId="0" borderId="27" xfId="0" applyBorder="1" applyAlignment="1">
      <alignment horizontal="center"/>
    </xf>
    <xf numFmtId="43" fontId="0" fillId="0" borderId="22" xfId="1" applyFont="1" applyBorder="1" applyAlignment="1">
      <alignment horizontal="center"/>
    </xf>
    <xf numFmtId="43" fontId="0" fillId="6" borderId="38" xfId="1" applyFont="1" applyFill="1" applyBorder="1" applyAlignment="1">
      <alignment horizontal="center"/>
    </xf>
    <xf numFmtId="43" fontId="0" fillId="3" borderId="25" xfId="1" applyFont="1" applyFill="1" applyBorder="1" applyAlignment="1">
      <alignment horizontal="center"/>
    </xf>
    <xf numFmtId="43" fontId="0" fillId="3" borderId="38" xfId="1" applyFont="1" applyFill="1" applyBorder="1" applyAlignment="1">
      <alignment horizontal="center"/>
    </xf>
    <xf numFmtId="43" fontId="0" fillId="3" borderId="27" xfId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43" fontId="0" fillId="3" borderId="32" xfId="1" applyFont="1" applyFill="1" applyBorder="1" applyAlignment="1">
      <alignment horizontal="center" wrapText="1"/>
    </xf>
    <xf numFmtId="43" fontId="0" fillId="3" borderId="38" xfId="1" applyFont="1" applyFill="1" applyBorder="1" applyAlignment="1">
      <alignment horizontal="center" wrapText="1"/>
    </xf>
    <xf numFmtId="43" fontId="0" fillId="0" borderId="34" xfId="1" applyFont="1" applyFill="1" applyBorder="1" applyAlignment="1">
      <alignment horizontal="center" wrapText="1"/>
    </xf>
    <xf numFmtId="43" fontId="0" fillId="0" borderId="40" xfId="1" applyFont="1" applyFill="1" applyBorder="1" applyAlignment="1">
      <alignment horizontal="center" wrapText="1"/>
    </xf>
    <xf numFmtId="43" fontId="0" fillId="0" borderId="35" xfId="1" applyFont="1" applyFill="1" applyBorder="1" applyAlignment="1">
      <alignment horizontal="center" wrapText="1"/>
    </xf>
    <xf numFmtId="43" fontId="0" fillId="0" borderId="41" xfId="1" applyFont="1" applyFill="1" applyBorder="1" applyAlignment="1">
      <alignment horizontal="center" wrapText="1"/>
    </xf>
    <xf numFmtId="43" fontId="0" fillId="0" borderId="18" xfId="1" applyFont="1" applyBorder="1" applyAlignment="1">
      <alignment horizontal="center" wrapText="1"/>
    </xf>
    <xf numFmtId="43" fontId="0" fillId="0" borderId="27" xfId="1" applyFont="1" applyBorder="1" applyAlignment="1">
      <alignment horizontal="center" wrapText="1"/>
    </xf>
    <xf numFmtId="43" fontId="0" fillId="3" borderId="17" xfId="1" applyFont="1" applyFill="1" applyBorder="1" applyAlignment="1">
      <alignment horizontal="center" wrapText="1"/>
    </xf>
    <xf numFmtId="43" fontId="0" fillId="3" borderId="22" xfId="1" applyFont="1" applyFill="1" applyBorder="1" applyAlignment="1">
      <alignment horizontal="center" wrapText="1"/>
    </xf>
    <xf numFmtId="43" fontId="0" fillId="3" borderId="16" xfId="1" applyFont="1" applyFill="1" applyBorder="1" applyAlignment="1">
      <alignment horizontal="center" wrapText="1"/>
    </xf>
    <xf numFmtId="43" fontId="0" fillId="3" borderId="25" xfId="1" applyFont="1" applyFill="1" applyBorder="1" applyAlignment="1">
      <alignment horizontal="center" wrapText="1"/>
    </xf>
    <xf numFmtId="43" fontId="0" fillId="0" borderId="33" xfId="1" applyFont="1" applyFill="1" applyBorder="1" applyAlignment="1">
      <alignment horizontal="center" wrapText="1"/>
    </xf>
    <xf numFmtId="43" fontId="0" fillId="0" borderId="39" xfId="1" applyFont="1" applyFill="1" applyBorder="1" applyAlignment="1">
      <alignment horizontal="center" wrapText="1"/>
    </xf>
    <xf numFmtId="43" fontId="0" fillId="0" borderId="17" xfId="1" applyFont="1" applyFill="1" applyBorder="1" applyAlignment="1">
      <alignment horizontal="center" wrapText="1"/>
    </xf>
    <xf numFmtId="43" fontId="0" fillId="0" borderId="22" xfId="1" applyFont="1" applyFill="1" applyBorder="1" applyAlignment="1">
      <alignment horizontal="center" wrapText="1"/>
    </xf>
    <xf numFmtId="49" fontId="0" fillId="5" borderId="32" xfId="0" applyNumberFormat="1" applyFill="1" applyBorder="1" applyAlignment="1">
      <alignment horizontal="center" wrapText="1"/>
    </xf>
    <xf numFmtId="49" fontId="0" fillId="5" borderId="38" xfId="0" applyNumberFormat="1" applyFill="1" applyBorder="1" applyAlignment="1">
      <alignment horizontal="center" wrapText="1"/>
    </xf>
    <xf numFmtId="43" fontId="0" fillId="0" borderId="33" xfId="1" applyFont="1" applyBorder="1" applyAlignment="1">
      <alignment horizontal="center" wrapText="1"/>
    </xf>
    <xf numFmtId="43" fontId="0" fillId="0" borderId="39" xfId="1" applyFont="1" applyBorder="1" applyAlignment="1">
      <alignment horizontal="center" wrapText="1"/>
    </xf>
    <xf numFmtId="43" fontId="0" fillId="6" borderId="32" xfId="1" applyFont="1" applyFill="1" applyBorder="1" applyAlignment="1">
      <alignment horizontal="center" wrapText="1"/>
    </xf>
    <xf numFmtId="43" fontId="0" fillId="6" borderId="38" xfId="1" applyFont="1" applyFill="1" applyBorder="1" applyAlignment="1">
      <alignment horizontal="center"/>
    </xf>
    <xf numFmtId="43" fontId="0" fillId="6" borderId="38" xfId="1" applyFont="1" applyFill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</cellXfs>
  <cellStyles count="2">
    <cellStyle name="Čárka" xfId="1" builtinId="3"/>
    <cellStyle name="Normální" xfId="0" builtinId="0"/>
  </cellStyles>
  <dxfs count="19">
    <dxf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numFmt numFmtId="164" formatCode="0.0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0.0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alignment horizontal="center" vertical="bottom" textRotation="0" wrapText="1" indent="0" justifyLastLine="0" shrinkToFit="0" readingOrder="0"/>
    </dxf>
    <dxf>
      <fill>
        <patternFill patternType="solid">
          <fgColor indexed="64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0.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0.00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DCFDA6-2478-4D96-A779-DA8130086DEA}" name="Tabulka1" displayName="Tabulka1" ref="A1:I151" totalsRowShown="0" headerRowDxfId="18" dataDxfId="17" tableBorderDxfId="16">
  <autoFilter ref="A1:I151" xr:uid="{62DCFDA6-2478-4D96-A779-DA8130086DEA}"/>
  <tableColumns count="9">
    <tableColumn id="1" xr3:uid="{B9B39D6A-E01D-4480-AE5F-BF665BD8CC67}" name="ID zboží" dataDxfId="15"/>
    <tableColumn id="2" xr3:uid="{FCF650DD-9C2A-4029-B567-8AC789B16F36}" name="JC v Kč _x000a_bez DPH" dataDxfId="14"/>
    <tableColumn id="6" xr3:uid="{3F1652D3-5B1E-4EC6-92DF-E0C8239E63E2}" name="Spotřeba MJ 1-12" dataDxfId="13"/>
    <tableColumn id="7" xr3:uid="{ADFBA42E-A6EE-440B-8617-4AD1883BDA2D}" name="Obrat v Kč _x000a_bez DPH 1-12" dataDxfId="12"/>
    <tableColumn id="8" xr3:uid="{A7ACCC0A-7460-4EB7-A8C6-8F3264A58655}" name="Skupina dle vlivu_x000a_ na obrat 1-12" dataDxfId="11"/>
    <tableColumn id="12" xr3:uid="{1975641E-7FBD-43E6-A78D-6413817B28A8}" name="Podíl na spotřebě _x000a_v % 1-12" dataDxfId="10"/>
    <tableColumn id="13" xr3:uid="{E2113E38-9C1C-47F2-87FB-4968491EEA38}" name="Kumulativní počet " dataDxfId="9"/>
    <tableColumn id="14" xr3:uid="{563EA098-8FF4-4231-AFD4-94040CFA8321}" name="Skupina dle spotřeby 1-12" dataDxfId="8"/>
    <tableColumn id="15" xr3:uid="{3223EF6C-78A2-4865-B3F2-C56C38AF2B37}" name="Celkové zařazení" dataDxfId="7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A61B4EB-22CD-4F0A-9FAE-0CF971D9EB98}" name="Tabulka3" displayName="Tabulka3" ref="A1:E151" totalsRowShown="0" headerRowDxfId="6" dataDxfId="5">
  <tableColumns count="5">
    <tableColumn id="1" xr3:uid="{0BBDFE19-B232-4D4A-BC90-C9E2860AA41B}" name="ID zboží" dataDxfId="4"/>
    <tableColumn id="3" xr3:uid="{885D790E-77BE-41FB-90B5-A91F722255A9}" name="Spotřeba 1-4" dataDxfId="3"/>
    <tableColumn id="4" xr3:uid="{8ABB9A3C-02B0-49CA-B10E-3516942EBCCB}" name="Podíl v % na spotřebě 1-4 " dataDxfId="2"/>
    <tableColumn id="5" xr3:uid="{6BEA50E2-9C38-42A2-AE6B-8B1E3349A8F4}" name="Kumulativní počet" dataDxfId="1"/>
    <tableColumn id="6" xr3:uid="{F976D8FA-858B-48D9-BF91-7BCC8F92F37A}" name="Skupina dle vlivu na spotřebu 1-4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FA7E2-38C6-43E0-8784-14D511EAAA1A}">
  <dimension ref="A1:I154"/>
  <sheetViews>
    <sheetView topLeftCell="A127" workbookViewId="0">
      <selection activeCell="H19" sqref="H19"/>
    </sheetView>
  </sheetViews>
  <sheetFormatPr defaultRowHeight="15" x14ac:dyDescent="0.25"/>
  <cols>
    <col min="1" max="1" width="9.85546875" customWidth="1"/>
    <col min="2" max="2" width="11.42578125" customWidth="1"/>
    <col min="3" max="3" width="12.5703125" customWidth="1"/>
    <col min="4" max="4" width="14.7109375" bestFit="1" customWidth="1"/>
    <col min="5" max="5" width="16.7109375" customWidth="1"/>
    <col min="6" max="6" width="17.140625" customWidth="1"/>
    <col min="7" max="7" width="12.85546875" customWidth="1"/>
    <col min="8" max="8" width="15.42578125" bestFit="1" customWidth="1"/>
    <col min="9" max="9" width="9.85546875" customWidth="1"/>
  </cols>
  <sheetData>
    <row r="1" spans="1:9" s="1" customFormat="1" ht="36.75" customHeight="1" x14ac:dyDescent="0.25">
      <c r="A1" s="27" t="s">
        <v>0</v>
      </c>
      <c r="B1" s="27" t="s">
        <v>14</v>
      </c>
      <c r="C1" s="27" t="s">
        <v>17</v>
      </c>
      <c r="D1" s="28" t="s">
        <v>16</v>
      </c>
      <c r="E1" s="27" t="s">
        <v>18</v>
      </c>
      <c r="F1" s="27" t="s">
        <v>15</v>
      </c>
      <c r="G1" s="27" t="s">
        <v>2</v>
      </c>
      <c r="H1" s="27" t="s">
        <v>19</v>
      </c>
      <c r="I1" s="27" t="s">
        <v>3</v>
      </c>
    </row>
    <row r="2" spans="1:9" x14ac:dyDescent="0.25">
      <c r="A2" s="17">
        <v>16</v>
      </c>
      <c r="B2" s="18">
        <v>80</v>
      </c>
      <c r="C2" s="18">
        <v>700.00000000000011</v>
      </c>
      <c r="D2" s="6">
        <v>56000</v>
      </c>
      <c r="E2" s="23" t="s">
        <v>4</v>
      </c>
      <c r="F2" s="19">
        <v>7.6460950300382304</v>
      </c>
      <c r="G2" s="20">
        <v>7.6460950300382313</v>
      </c>
      <c r="H2" s="23" t="s">
        <v>4</v>
      </c>
      <c r="I2" s="29" t="s">
        <v>5</v>
      </c>
    </row>
    <row r="3" spans="1:9" x14ac:dyDescent="0.25">
      <c r="A3" s="12">
        <v>10</v>
      </c>
      <c r="B3" s="7">
        <v>125</v>
      </c>
      <c r="C3" s="7">
        <v>688</v>
      </c>
      <c r="D3" s="9">
        <v>86000</v>
      </c>
      <c r="E3" s="24" t="s">
        <v>4</v>
      </c>
      <c r="F3" s="15">
        <v>7.5150191152375756</v>
      </c>
      <c r="G3" s="13">
        <v>15.161114145275807</v>
      </c>
      <c r="H3" s="24" t="s">
        <v>4</v>
      </c>
      <c r="I3" s="30" t="s">
        <v>5</v>
      </c>
    </row>
    <row r="4" spans="1:9" x14ac:dyDescent="0.25">
      <c r="A4" s="12">
        <v>2</v>
      </c>
      <c r="B4" s="7">
        <v>232</v>
      </c>
      <c r="C4" s="7">
        <v>625</v>
      </c>
      <c r="D4" s="9">
        <v>145000</v>
      </c>
      <c r="E4" s="24" t="s">
        <v>4</v>
      </c>
      <c r="F4" s="15">
        <v>6.8268705625341344</v>
      </c>
      <c r="G4" s="13">
        <v>21.987984707809943</v>
      </c>
      <c r="H4" s="24" t="s">
        <v>4</v>
      </c>
      <c r="I4" s="30" t="s">
        <v>5</v>
      </c>
    </row>
    <row r="5" spans="1:9" x14ac:dyDescent="0.25">
      <c r="A5" s="12">
        <v>7</v>
      </c>
      <c r="B5" s="7">
        <v>158</v>
      </c>
      <c r="C5" s="7">
        <v>625</v>
      </c>
      <c r="D5" s="9">
        <v>98750</v>
      </c>
      <c r="E5" s="24" t="s">
        <v>4</v>
      </c>
      <c r="F5" s="15">
        <v>6.8268705625341344</v>
      </c>
      <c r="G5" s="13">
        <v>28.814855270344076</v>
      </c>
      <c r="H5" s="24" t="s">
        <v>4</v>
      </c>
      <c r="I5" s="30" t="s">
        <v>5</v>
      </c>
    </row>
    <row r="6" spans="1:9" x14ac:dyDescent="0.25">
      <c r="A6" s="12">
        <v>19</v>
      </c>
      <c r="B6" s="7">
        <v>125</v>
      </c>
      <c r="C6" s="7">
        <v>398</v>
      </c>
      <c r="D6" s="9">
        <v>49750</v>
      </c>
      <c r="E6" s="24" t="s">
        <v>4</v>
      </c>
      <c r="F6" s="15">
        <v>4.3473511742217372</v>
      </c>
      <c r="G6" s="13">
        <v>33.162206444565811</v>
      </c>
      <c r="H6" s="24" t="s">
        <v>4</v>
      </c>
      <c r="I6" s="30" t="s">
        <v>5</v>
      </c>
    </row>
    <row r="7" spans="1:9" x14ac:dyDescent="0.25">
      <c r="A7" s="12">
        <v>1</v>
      </c>
      <c r="B7" s="7">
        <v>500</v>
      </c>
      <c r="C7" s="7">
        <v>316.00000000000006</v>
      </c>
      <c r="D7" s="9">
        <v>158000.00000000003</v>
      </c>
      <c r="E7" s="24" t="s">
        <v>4</v>
      </c>
      <c r="F7" s="15">
        <v>3.4516657564172588</v>
      </c>
      <c r="G7" s="13">
        <v>36.613872200983067</v>
      </c>
      <c r="H7" s="24" t="s">
        <v>4</v>
      </c>
      <c r="I7" s="30" t="s">
        <v>5</v>
      </c>
    </row>
    <row r="8" spans="1:9" x14ac:dyDescent="0.25">
      <c r="A8" s="12">
        <v>5</v>
      </c>
      <c r="B8" s="7">
        <v>380</v>
      </c>
      <c r="C8" s="7">
        <v>299.99999999999994</v>
      </c>
      <c r="D8" s="9">
        <v>113999.99999999999</v>
      </c>
      <c r="E8" s="24" t="s">
        <v>4</v>
      </c>
      <c r="F8" s="15">
        <v>3.2768978700163842</v>
      </c>
      <c r="G8" s="13">
        <v>39.890770070999451</v>
      </c>
      <c r="H8" s="24" t="s">
        <v>4</v>
      </c>
      <c r="I8" s="30" t="s">
        <v>5</v>
      </c>
    </row>
    <row r="9" spans="1:9" x14ac:dyDescent="0.25">
      <c r="A9" s="12">
        <v>6</v>
      </c>
      <c r="B9" s="7">
        <v>375</v>
      </c>
      <c r="C9" s="7">
        <v>288</v>
      </c>
      <c r="D9" s="9">
        <v>108000</v>
      </c>
      <c r="E9" s="24" t="s">
        <v>4</v>
      </c>
      <c r="F9" s="15">
        <v>3.1458219552157289</v>
      </c>
      <c r="G9" s="13">
        <v>43.036592026215182</v>
      </c>
      <c r="H9" s="24" t="s">
        <v>4</v>
      </c>
      <c r="I9" s="30" t="s">
        <v>5</v>
      </c>
    </row>
    <row r="10" spans="1:9" x14ac:dyDescent="0.25">
      <c r="A10" s="12">
        <v>13</v>
      </c>
      <c r="B10" s="7">
        <v>265</v>
      </c>
      <c r="C10" s="7">
        <v>250</v>
      </c>
      <c r="D10" s="9">
        <v>66250</v>
      </c>
      <c r="E10" s="24" t="s">
        <v>4</v>
      </c>
      <c r="F10" s="15">
        <v>2.7307482250136537</v>
      </c>
      <c r="G10" s="13">
        <v>45.767340251228838</v>
      </c>
      <c r="H10" s="24" t="s">
        <v>4</v>
      </c>
      <c r="I10" s="30" t="s">
        <v>5</v>
      </c>
    </row>
    <row r="11" spans="1:9" x14ac:dyDescent="0.25">
      <c r="A11" s="12">
        <v>24</v>
      </c>
      <c r="B11" s="7">
        <v>178</v>
      </c>
      <c r="C11" s="7">
        <v>250</v>
      </c>
      <c r="D11" s="9">
        <v>44500</v>
      </c>
      <c r="E11" s="24" t="s">
        <v>4</v>
      </c>
      <c r="F11" s="15">
        <v>2.7307482250136537</v>
      </c>
      <c r="G11" s="13">
        <v>48.498088476242494</v>
      </c>
      <c r="H11" s="24" t="s">
        <v>4</v>
      </c>
      <c r="I11" s="30" t="s">
        <v>5</v>
      </c>
    </row>
    <row r="12" spans="1:9" x14ac:dyDescent="0.25">
      <c r="A12" s="12">
        <v>4</v>
      </c>
      <c r="B12" s="7">
        <v>485</v>
      </c>
      <c r="C12" s="7">
        <v>249.99999999999997</v>
      </c>
      <c r="D12" s="9">
        <v>121249.99999999999</v>
      </c>
      <c r="E12" s="24" t="s">
        <v>4</v>
      </c>
      <c r="F12" s="15">
        <v>2.7307482250136532</v>
      </c>
      <c r="G12" s="13">
        <v>51.228836701256149</v>
      </c>
      <c r="H12" s="24" t="s">
        <v>4</v>
      </c>
      <c r="I12" s="30" t="s">
        <v>5</v>
      </c>
    </row>
    <row r="13" spans="1:9" x14ac:dyDescent="0.25">
      <c r="A13" s="12">
        <v>17</v>
      </c>
      <c r="B13" s="7">
        <v>250</v>
      </c>
      <c r="C13" s="7">
        <v>214.99999999999997</v>
      </c>
      <c r="D13" s="9">
        <v>53749.999999999993</v>
      </c>
      <c r="E13" s="24" t="s">
        <v>4</v>
      </c>
      <c r="F13" s="15">
        <v>2.3484434735117419</v>
      </c>
      <c r="G13" s="13">
        <v>53.577280174767893</v>
      </c>
      <c r="H13" s="24" t="s">
        <v>4</v>
      </c>
      <c r="I13" s="30" t="s">
        <v>5</v>
      </c>
    </row>
    <row r="14" spans="1:9" x14ac:dyDescent="0.25">
      <c r="A14" s="12">
        <v>3</v>
      </c>
      <c r="B14" s="7">
        <v>625</v>
      </c>
      <c r="C14" s="7">
        <v>208.00000000000003</v>
      </c>
      <c r="D14" s="9">
        <v>130000.00000000001</v>
      </c>
      <c r="E14" s="24" t="s">
        <v>4</v>
      </c>
      <c r="F14" s="15">
        <v>2.27198252321136</v>
      </c>
      <c r="G14" s="13">
        <v>55.849262697979256</v>
      </c>
      <c r="H14" s="24" t="s">
        <v>4</v>
      </c>
      <c r="I14" s="30" t="s">
        <v>5</v>
      </c>
    </row>
    <row r="15" spans="1:9" x14ac:dyDescent="0.25">
      <c r="A15" s="12">
        <v>31</v>
      </c>
      <c r="B15" s="7">
        <v>125</v>
      </c>
      <c r="C15" s="7">
        <v>196</v>
      </c>
      <c r="D15" s="9">
        <v>24500</v>
      </c>
      <c r="E15" s="24" t="s">
        <v>6</v>
      </c>
      <c r="F15" s="15">
        <v>2.1409066084107047</v>
      </c>
      <c r="G15" s="13">
        <v>57.990169306389959</v>
      </c>
      <c r="H15" s="24" t="s">
        <v>4</v>
      </c>
      <c r="I15" s="30" t="s">
        <v>7</v>
      </c>
    </row>
    <row r="16" spans="1:9" x14ac:dyDescent="0.25">
      <c r="A16" s="12">
        <v>23</v>
      </c>
      <c r="B16" s="7">
        <v>250</v>
      </c>
      <c r="C16" s="7">
        <v>179</v>
      </c>
      <c r="D16" s="9">
        <v>44750</v>
      </c>
      <c r="E16" s="24" t="s">
        <v>4</v>
      </c>
      <c r="F16" s="15">
        <v>1.955215729109776</v>
      </c>
      <c r="G16" s="13">
        <v>59.945385035499733</v>
      </c>
      <c r="H16" s="24" t="s">
        <v>4</v>
      </c>
      <c r="I16" s="30" t="s">
        <v>5</v>
      </c>
    </row>
    <row r="17" spans="1:9" x14ac:dyDescent="0.25">
      <c r="A17" s="12">
        <v>11</v>
      </c>
      <c r="B17" s="7">
        <v>430</v>
      </c>
      <c r="C17" s="7">
        <v>175</v>
      </c>
      <c r="D17" s="9">
        <v>75250</v>
      </c>
      <c r="E17" s="24" t="s">
        <v>4</v>
      </c>
      <c r="F17" s="15">
        <v>1.9115237575095576</v>
      </c>
      <c r="G17" s="13">
        <v>61.856908793009289</v>
      </c>
      <c r="H17" s="24" t="s">
        <v>4</v>
      </c>
      <c r="I17" s="30" t="s">
        <v>5</v>
      </c>
    </row>
    <row r="18" spans="1:9" x14ac:dyDescent="0.25">
      <c r="A18" s="12">
        <v>28</v>
      </c>
      <c r="B18" s="7">
        <v>260</v>
      </c>
      <c r="C18" s="7">
        <v>150</v>
      </c>
      <c r="D18" s="9">
        <v>39000</v>
      </c>
      <c r="E18" s="24" t="s">
        <v>6</v>
      </c>
      <c r="F18" s="15">
        <v>1.6384489350081923</v>
      </c>
      <c r="G18" s="13">
        <v>63.495357728017481</v>
      </c>
      <c r="H18" s="24" t="s">
        <v>4</v>
      </c>
      <c r="I18" s="30" t="s">
        <v>7</v>
      </c>
    </row>
    <row r="19" spans="1:9" x14ac:dyDescent="0.25">
      <c r="A19" s="12">
        <v>9</v>
      </c>
      <c r="B19" s="7">
        <v>625</v>
      </c>
      <c r="C19" s="7">
        <v>141.99999999999997</v>
      </c>
      <c r="D19" s="9">
        <v>88749.999999999985</v>
      </c>
      <c r="E19" s="24" t="s">
        <v>4</v>
      </c>
      <c r="F19" s="15">
        <v>1.551064991807755</v>
      </c>
      <c r="G19" s="13">
        <v>65.04642271982523</v>
      </c>
      <c r="H19" s="24" t="s">
        <v>4</v>
      </c>
      <c r="I19" s="30" t="s">
        <v>5</v>
      </c>
    </row>
    <row r="20" spans="1:9" x14ac:dyDescent="0.25">
      <c r="A20" s="12">
        <v>15</v>
      </c>
      <c r="B20" s="7">
        <v>494</v>
      </c>
      <c r="C20" s="7">
        <v>125.00000000000001</v>
      </c>
      <c r="D20" s="9">
        <v>61750.000000000007</v>
      </c>
      <c r="E20" s="24" t="s">
        <v>4</v>
      </c>
      <c r="F20" s="15">
        <v>1.3653741125068271</v>
      </c>
      <c r="G20" s="13">
        <v>66.411796832332058</v>
      </c>
      <c r="H20" s="24" t="s">
        <v>4</v>
      </c>
      <c r="I20" s="30" t="s">
        <v>5</v>
      </c>
    </row>
    <row r="21" spans="1:9" x14ac:dyDescent="0.25">
      <c r="A21" s="12">
        <v>29</v>
      </c>
      <c r="B21" s="7">
        <v>220</v>
      </c>
      <c r="C21" s="7">
        <v>125.00000000000001</v>
      </c>
      <c r="D21" s="9">
        <v>27500.000000000004</v>
      </c>
      <c r="E21" s="24" t="s">
        <v>6</v>
      </c>
      <c r="F21" s="15">
        <v>1.3653741125068271</v>
      </c>
      <c r="G21" s="13">
        <v>67.777170944838886</v>
      </c>
      <c r="H21" s="24" t="s">
        <v>4</v>
      </c>
      <c r="I21" s="30" t="s">
        <v>7</v>
      </c>
    </row>
    <row r="22" spans="1:9" x14ac:dyDescent="0.25">
      <c r="A22" s="12">
        <v>35</v>
      </c>
      <c r="B22" s="7">
        <v>130</v>
      </c>
      <c r="C22" s="7">
        <v>125.00000000000001</v>
      </c>
      <c r="D22" s="9">
        <v>16250.000000000002</v>
      </c>
      <c r="E22" s="24" t="s">
        <v>6</v>
      </c>
      <c r="F22" s="15">
        <v>1.3653741125068271</v>
      </c>
      <c r="G22" s="13">
        <v>69.142545057345714</v>
      </c>
      <c r="H22" s="24" t="s">
        <v>4</v>
      </c>
      <c r="I22" s="30" t="s">
        <v>7</v>
      </c>
    </row>
    <row r="23" spans="1:9" x14ac:dyDescent="0.25">
      <c r="A23" s="12">
        <v>8</v>
      </c>
      <c r="B23" s="7">
        <v>756</v>
      </c>
      <c r="C23" s="7">
        <v>125</v>
      </c>
      <c r="D23" s="9">
        <v>94500</v>
      </c>
      <c r="E23" s="24" t="s">
        <v>4</v>
      </c>
      <c r="F23" s="15">
        <v>1.3653741125068268</v>
      </c>
      <c r="G23" s="13">
        <v>70.507919169852542</v>
      </c>
      <c r="H23" s="24" t="s">
        <v>4</v>
      </c>
      <c r="I23" s="30" t="s">
        <v>5</v>
      </c>
    </row>
    <row r="24" spans="1:9" x14ac:dyDescent="0.25">
      <c r="A24" s="12">
        <v>12</v>
      </c>
      <c r="B24" s="7">
        <v>590</v>
      </c>
      <c r="C24" s="7">
        <v>125</v>
      </c>
      <c r="D24" s="9">
        <v>73750</v>
      </c>
      <c r="E24" s="24" t="s">
        <v>4</v>
      </c>
      <c r="F24" s="15">
        <v>1.3653741125068268</v>
      </c>
      <c r="G24" s="13">
        <v>71.87329328235937</v>
      </c>
      <c r="H24" s="24" t="s">
        <v>4</v>
      </c>
      <c r="I24" s="30" t="s">
        <v>5</v>
      </c>
    </row>
    <row r="25" spans="1:9" x14ac:dyDescent="0.25">
      <c r="A25" s="12">
        <v>14</v>
      </c>
      <c r="B25" s="7">
        <v>490</v>
      </c>
      <c r="C25" s="7">
        <v>125</v>
      </c>
      <c r="D25" s="9">
        <v>61250</v>
      </c>
      <c r="E25" s="24" t="s">
        <v>4</v>
      </c>
      <c r="F25" s="15">
        <v>1.3653741125068268</v>
      </c>
      <c r="G25" s="13">
        <v>73.238667394866198</v>
      </c>
      <c r="H25" s="24" t="s">
        <v>4</v>
      </c>
      <c r="I25" s="30" t="s">
        <v>5</v>
      </c>
    </row>
    <row r="26" spans="1:9" x14ac:dyDescent="0.25">
      <c r="A26" s="12">
        <v>22</v>
      </c>
      <c r="B26" s="7">
        <v>374</v>
      </c>
      <c r="C26" s="7">
        <v>125</v>
      </c>
      <c r="D26" s="9">
        <v>46750</v>
      </c>
      <c r="E26" s="24" t="s">
        <v>4</v>
      </c>
      <c r="F26" s="15">
        <v>1.3653741125068268</v>
      </c>
      <c r="G26" s="13">
        <v>74.604041507373026</v>
      </c>
      <c r="H26" s="24" t="s">
        <v>4</v>
      </c>
      <c r="I26" s="30" t="s">
        <v>5</v>
      </c>
    </row>
    <row r="27" spans="1:9" x14ac:dyDescent="0.25">
      <c r="A27" s="12">
        <v>18</v>
      </c>
      <c r="B27" s="7">
        <v>500</v>
      </c>
      <c r="C27" s="7">
        <v>104</v>
      </c>
      <c r="D27" s="9">
        <v>52000</v>
      </c>
      <c r="E27" s="24" t="s">
        <v>4</v>
      </c>
      <c r="F27" s="15">
        <v>1.13599126160568</v>
      </c>
      <c r="G27" s="13">
        <v>75.740032768978708</v>
      </c>
      <c r="H27" s="24" t="s">
        <v>4</v>
      </c>
      <c r="I27" s="30" t="s">
        <v>5</v>
      </c>
    </row>
    <row r="28" spans="1:9" x14ac:dyDescent="0.25">
      <c r="A28" s="12">
        <v>21</v>
      </c>
      <c r="B28" s="7">
        <v>475</v>
      </c>
      <c r="C28" s="7">
        <v>100</v>
      </c>
      <c r="D28" s="9">
        <v>47500</v>
      </c>
      <c r="E28" s="24" t="s">
        <v>4</v>
      </c>
      <c r="F28" s="15">
        <v>1.0922992900054616</v>
      </c>
      <c r="G28" s="13">
        <v>76.832332058984164</v>
      </c>
      <c r="H28" s="24" t="s">
        <v>4</v>
      </c>
      <c r="I28" s="30" t="s">
        <v>5</v>
      </c>
    </row>
    <row r="29" spans="1:9" x14ac:dyDescent="0.25">
      <c r="A29" s="12">
        <v>46</v>
      </c>
      <c r="B29" s="7">
        <v>75</v>
      </c>
      <c r="C29" s="7">
        <v>90</v>
      </c>
      <c r="D29" s="9">
        <v>6750</v>
      </c>
      <c r="E29" s="24" t="s">
        <v>6</v>
      </c>
      <c r="F29" s="15">
        <v>0.98306936100491538</v>
      </c>
      <c r="G29" s="13">
        <v>77.815401419989087</v>
      </c>
      <c r="H29" s="24" t="s">
        <v>4</v>
      </c>
      <c r="I29" s="30" t="s">
        <v>7</v>
      </c>
    </row>
    <row r="30" spans="1:9" x14ac:dyDescent="0.25">
      <c r="A30" s="12">
        <v>33</v>
      </c>
      <c r="B30" s="7">
        <v>225</v>
      </c>
      <c r="C30" s="7">
        <v>89</v>
      </c>
      <c r="D30" s="9">
        <v>20025</v>
      </c>
      <c r="E30" s="24" t="s">
        <v>6</v>
      </c>
      <c r="F30" s="15">
        <v>0.97214636810486077</v>
      </c>
      <c r="G30" s="13">
        <v>78.787547788093946</v>
      </c>
      <c r="H30" s="24" t="s">
        <v>4</v>
      </c>
      <c r="I30" s="30" t="s">
        <v>7</v>
      </c>
    </row>
    <row r="31" spans="1:9" x14ac:dyDescent="0.25">
      <c r="A31" s="12">
        <v>40</v>
      </c>
      <c r="B31" s="7">
        <v>125</v>
      </c>
      <c r="C31" s="7">
        <v>86</v>
      </c>
      <c r="D31" s="9">
        <v>10750</v>
      </c>
      <c r="E31" s="24" t="s">
        <v>6</v>
      </c>
      <c r="F31" s="15">
        <v>0.93937738940469695</v>
      </c>
      <c r="G31" s="13">
        <v>79.726925177498643</v>
      </c>
      <c r="H31" s="24" t="s">
        <v>4</v>
      </c>
      <c r="I31" s="30" t="s">
        <v>7</v>
      </c>
    </row>
    <row r="32" spans="1:9" x14ac:dyDescent="0.25">
      <c r="A32" s="12">
        <v>32</v>
      </c>
      <c r="B32" s="7">
        <v>250</v>
      </c>
      <c r="C32" s="7">
        <v>83</v>
      </c>
      <c r="D32" s="9">
        <v>20750</v>
      </c>
      <c r="E32" s="24" t="s">
        <v>6</v>
      </c>
      <c r="F32" s="15">
        <v>0.90660841070453313</v>
      </c>
      <c r="G32" s="13">
        <v>80.633533588203179</v>
      </c>
      <c r="H32" s="24" t="s">
        <v>4</v>
      </c>
      <c r="I32" s="30" t="s">
        <v>7</v>
      </c>
    </row>
    <row r="33" spans="1:9" x14ac:dyDescent="0.25">
      <c r="A33" s="12">
        <v>42</v>
      </c>
      <c r="B33" s="7">
        <v>125</v>
      </c>
      <c r="C33" s="7">
        <v>76</v>
      </c>
      <c r="D33" s="9">
        <v>9500</v>
      </c>
      <c r="E33" s="24" t="s">
        <v>6</v>
      </c>
      <c r="F33" s="15">
        <v>0.83014746040415077</v>
      </c>
      <c r="G33" s="13">
        <v>81.463681048607327</v>
      </c>
      <c r="H33" s="24" t="s">
        <v>6</v>
      </c>
      <c r="I33" s="30" t="s">
        <v>8</v>
      </c>
    </row>
    <row r="34" spans="1:9" x14ac:dyDescent="0.25">
      <c r="A34" s="12">
        <v>26</v>
      </c>
      <c r="B34" s="7">
        <v>550</v>
      </c>
      <c r="C34" s="7">
        <v>75</v>
      </c>
      <c r="D34" s="9">
        <v>41250</v>
      </c>
      <c r="E34" s="24" t="s">
        <v>4</v>
      </c>
      <c r="F34" s="15">
        <v>0.81922446750409617</v>
      </c>
      <c r="G34" s="13">
        <v>82.282905516111427</v>
      </c>
      <c r="H34" s="24" t="s">
        <v>6</v>
      </c>
      <c r="I34" s="30" t="s">
        <v>9</v>
      </c>
    </row>
    <row r="35" spans="1:9" x14ac:dyDescent="0.25">
      <c r="A35" s="12">
        <v>43</v>
      </c>
      <c r="B35" s="7">
        <v>125</v>
      </c>
      <c r="C35" s="7">
        <v>71</v>
      </c>
      <c r="D35" s="9">
        <v>8875</v>
      </c>
      <c r="E35" s="24" t="s">
        <v>6</v>
      </c>
      <c r="F35" s="15">
        <v>0.77553249590387763</v>
      </c>
      <c r="G35" s="13">
        <v>83.058438012015301</v>
      </c>
      <c r="H35" s="24" t="s">
        <v>6</v>
      </c>
      <c r="I35" s="30" t="s">
        <v>8</v>
      </c>
    </row>
    <row r="36" spans="1:9" x14ac:dyDescent="0.25">
      <c r="A36" s="12">
        <v>20</v>
      </c>
      <c r="B36" s="7">
        <v>750</v>
      </c>
      <c r="C36" s="7">
        <v>65</v>
      </c>
      <c r="D36" s="9">
        <v>48750</v>
      </c>
      <c r="E36" s="24" t="s">
        <v>4</v>
      </c>
      <c r="F36" s="15">
        <v>0.70999453850354999</v>
      </c>
      <c r="G36" s="13">
        <v>83.768432550518853</v>
      </c>
      <c r="H36" s="24" t="s">
        <v>6</v>
      </c>
      <c r="I36" s="30" t="s">
        <v>9</v>
      </c>
    </row>
    <row r="37" spans="1:9" x14ac:dyDescent="0.25">
      <c r="A37" s="12">
        <v>36</v>
      </c>
      <c r="B37" s="7">
        <v>250</v>
      </c>
      <c r="C37" s="7">
        <v>55.000000000000007</v>
      </c>
      <c r="D37" s="9">
        <v>13750.000000000002</v>
      </c>
      <c r="E37" s="24" t="s">
        <v>6</v>
      </c>
      <c r="F37" s="15">
        <v>0.60076460950300392</v>
      </c>
      <c r="G37" s="13">
        <v>84.369197160021855</v>
      </c>
      <c r="H37" s="24" t="s">
        <v>6</v>
      </c>
      <c r="I37" s="30" t="s">
        <v>8</v>
      </c>
    </row>
    <row r="38" spans="1:9" x14ac:dyDescent="0.25">
      <c r="A38" s="12">
        <v>25</v>
      </c>
      <c r="B38" s="7">
        <v>835</v>
      </c>
      <c r="C38" s="7">
        <v>50</v>
      </c>
      <c r="D38" s="9">
        <v>41750</v>
      </c>
      <c r="E38" s="24" t="s">
        <v>4</v>
      </c>
      <c r="F38" s="15">
        <v>0.54614964500273078</v>
      </c>
      <c r="G38" s="13">
        <v>84.915346805024583</v>
      </c>
      <c r="H38" s="24" t="s">
        <v>6</v>
      </c>
      <c r="I38" s="30" t="s">
        <v>9</v>
      </c>
    </row>
    <row r="39" spans="1:9" x14ac:dyDescent="0.25">
      <c r="A39" s="12">
        <v>30</v>
      </c>
      <c r="B39" s="7">
        <v>505</v>
      </c>
      <c r="C39" s="7">
        <v>50</v>
      </c>
      <c r="D39" s="9">
        <v>25250</v>
      </c>
      <c r="E39" s="24" t="s">
        <v>6</v>
      </c>
      <c r="F39" s="15">
        <v>0.54614964500273078</v>
      </c>
      <c r="G39" s="13">
        <v>85.461496450027312</v>
      </c>
      <c r="H39" s="24" t="s">
        <v>6</v>
      </c>
      <c r="I39" s="30" t="s">
        <v>8</v>
      </c>
    </row>
    <row r="40" spans="1:9" x14ac:dyDescent="0.25">
      <c r="A40" s="12">
        <v>34</v>
      </c>
      <c r="B40" s="7">
        <v>375</v>
      </c>
      <c r="C40" s="7">
        <v>50</v>
      </c>
      <c r="D40" s="9">
        <v>18750</v>
      </c>
      <c r="E40" s="24" t="s">
        <v>6</v>
      </c>
      <c r="F40" s="15">
        <v>0.54614964500273078</v>
      </c>
      <c r="G40" s="13">
        <v>86.00764609503004</v>
      </c>
      <c r="H40" s="24" t="s">
        <v>6</v>
      </c>
      <c r="I40" s="30" t="s">
        <v>8</v>
      </c>
    </row>
    <row r="41" spans="1:9" x14ac:dyDescent="0.25">
      <c r="A41" s="12">
        <v>37</v>
      </c>
      <c r="B41" s="7">
        <v>260</v>
      </c>
      <c r="C41" s="7">
        <v>50</v>
      </c>
      <c r="D41" s="9">
        <v>13000</v>
      </c>
      <c r="E41" s="24" t="s">
        <v>6</v>
      </c>
      <c r="F41" s="15">
        <v>0.54614964500273078</v>
      </c>
      <c r="G41" s="13">
        <v>86.553795740032768</v>
      </c>
      <c r="H41" s="24" t="s">
        <v>6</v>
      </c>
      <c r="I41" s="30" t="s">
        <v>8</v>
      </c>
    </row>
    <row r="42" spans="1:9" x14ac:dyDescent="0.25">
      <c r="A42" s="12">
        <v>45</v>
      </c>
      <c r="B42" s="7">
        <v>150</v>
      </c>
      <c r="C42" s="7">
        <v>50</v>
      </c>
      <c r="D42" s="9">
        <v>7500</v>
      </c>
      <c r="E42" s="24" t="s">
        <v>6</v>
      </c>
      <c r="F42" s="15">
        <v>0.54614964500273078</v>
      </c>
      <c r="G42" s="13">
        <v>87.099945385035497</v>
      </c>
      <c r="H42" s="24" t="s">
        <v>6</v>
      </c>
      <c r="I42" s="30" t="s">
        <v>8</v>
      </c>
    </row>
    <row r="43" spans="1:9" x14ac:dyDescent="0.25">
      <c r="A43" s="12">
        <v>27</v>
      </c>
      <c r="B43" s="7">
        <v>815</v>
      </c>
      <c r="C43" s="7">
        <v>49.999999999999993</v>
      </c>
      <c r="D43" s="9">
        <v>40749.999999999993</v>
      </c>
      <c r="E43" s="24" t="s">
        <v>6</v>
      </c>
      <c r="F43" s="15">
        <v>0.54614964500273067</v>
      </c>
      <c r="G43" s="13">
        <v>87.646095030038225</v>
      </c>
      <c r="H43" s="24" t="s">
        <v>6</v>
      </c>
      <c r="I43" s="30" t="s">
        <v>8</v>
      </c>
    </row>
    <row r="44" spans="1:9" x14ac:dyDescent="0.25">
      <c r="A44" s="12">
        <v>41</v>
      </c>
      <c r="B44" s="7">
        <v>205</v>
      </c>
      <c r="C44" s="7">
        <v>49.999999999999993</v>
      </c>
      <c r="D44" s="9">
        <v>10249.999999999998</v>
      </c>
      <c r="E44" s="24" t="s">
        <v>6</v>
      </c>
      <c r="F44" s="15">
        <v>0.54614964500273067</v>
      </c>
      <c r="G44" s="13">
        <v>88.192244675040953</v>
      </c>
      <c r="H44" s="24" t="s">
        <v>6</v>
      </c>
      <c r="I44" s="30" t="s">
        <v>8</v>
      </c>
    </row>
    <row r="45" spans="1:9" x14ac:dyDescent="0.25">
      <c r="A45" s="12">
        <v>38</v>
      </c>
      <c r="B45" s="7">
        <v>250</v>
      </c>
      <c r="C45" s="7">
        <v>46.999999999999993</v>
      </c>
      <c r="D45" s="9">
        <v>11749.999999999998</v>
      </c>
      <c r="E45" s="24" t="s">
        <v>6</v>
      </c>
      <c r="F45" s="15">
        <v>0.51338066630256685</v>
      </c>
      <c r="G45" s="13">
        <v>88.70562534134352</v>
      </c>
      <c r="H45" s="24" t="s">
        <v>6</v>
      </c>
      <c r="I45" s="30" t="s">
        <v>8</v>
      </c>
    </row>
    <row r="46" spans="1:9" x14ac:dyDescent="0.25">
      <c r="A46" s="12">
        <v>48</v>
      </c>
      <c r="B46" s="7">
        <v>125</v>
      </c>
      <c r="C46" s="7">
        <v>44</v>
      </c>
      <c r="D46" s="9">
        <v>5500</v>
      </c>
      <c r="E46" s="24" t="s">
        <v>6</v>
      </c>
      <c r="F46" s="15">
        <v>0.48061168760240303</v>
      </c>
      <c r="G46" s="13">
        <v>89.186237028945925</v>
      </c>
      <c r="H46" s="24" t="s">
        <v>6</v>
      </c>
      <c r="I46" s="30" t="s">
        <v>8</v>
      </c>
    </row>
    <row r="47" spans="1:9" x14ac:dyDescent="0.25">
      <c r="A47" s="12">
        <v>98</v>
      </c>
      <c r="B47" s="7">
        <v>50</v>
      </c>
      <c r="C47" s="7">
        <v>25.999999999999996</v>
      </c>
      <c r="D47" s="9">
        <v>1299.9999999999998</v>
      </c>
      <c r="E47" s="24" t="s">
        <v>10</v>
      </c>
      <c r="F47" s="15">
        <v>0.28399781540141994</v>
      </c>
      <c r="G47" s="13">
        <v>89.470234844347345</v>
      </c>
      <c r="H47" s="24" t="s">
        <v>6</v>
      </c>
      <c r="I47" s="30" t="s">
        <v>11</v>
      </c>
    </row>
    <row r="48" spans="1:9" x14ac:dyDescent="0.25">
      <c r="A48" s="12">
        <v>44</v>
      </c>
      <c r="B48" s="7">
        <v>301</v>
      </c>
      <c r="C48" s="7">
        <v>25</v>
      </c>
      <c r="D48" s="9">
        <v>7525</v>
      </c>
      <c r="E48" s="24" t="s">
        <v>6</v>
      </c>
      <c r="F48" s="15">
        <v>0.27307482250136539</v>
      </c>
      <c r="G48" s="13">
        <v>89.743309666848717</v>
      </c>
      <c r="H48" s="24" t="s">
        <v>6</v>
      </c>
      <c r="I48" s="30" t="s">
        <v>8</v>
      </c>
    </row>
    <row r="49" spans="1:9" x14ac:dyDescent="0.25">
      <c r="A49" s="12">
        <v>47</v>
      </c>
      <c r="B49" s="7">
        <v>250</v>
      </c>
      <c r="C49" s="7">
        <v>25</v>
      </c>
      <c r="D49" s="9">
        <v>6250</v>
      </c>
      <c r="E49" s="24" t="s">
        <v>6</v>
      </c>
      <c r="F49" s="15">
        <v>0.27307482250136539</v>
      </c>
      <c r="G49" s="13">
        <v>90.016384489350088</v>
      </c>
      <c r="H49" s="24" t="s">
        <v>6</v>
      </c>
      <c r="I49" s="30" t="s">
        <v>8</v>
      </c>
    </row>
    <row r="50" spans="1:9" x14ac:dyDescent="0.25">
      <c r="A50" s="12">
        <v>49</v>
      </c>
      <c r="B50" s="7">
        <v>210</v>
      </c>
      <c r="C50" s="7">
        <v>25</v>
      </c>
      <c r="D50" s="9">
        <v>5250</v>
      </c>
      <c r="E50" s="24" t="s">
        <v>6</v>
      </c>
      <c r="F50" s="15">
        <v>0.27307482250136539</v>
      </c>
      <c r="G50" s="13">
        <v>90.289459311851459</v>
      </c>
      <c r="H50" s="24" t="s">
        <v>6</v>
      </c>
      <c r="I50" s="30" t="s">
        <v>8</v>
      </c>
    </row>
    <row r="51" spans="1:9" x14ac:dyDescent="0.25">
      <c r="A51" s="12">
        <v>51</v>
      </c>
      <c r="B51" s="7">
        <v>109</v>
      </c>
      <c r="C51" s="7">
        <v>25</v>
      </c>
      <c r="D51" s="9">
        <v>2725</v>
      </c>
      <c r="E51" s="24" t="s">
        <v>6</v>
      </c>
      <c r="F51" s="15">
        <v>0.27307482250136539</v>
      </c>
      <c r="G51" s="13">
        <v>90.562534134352831</v>
      </c>
      <c r="H51" s="24" t="s">
        <v>6</v>
      </c>
      <c r="I51" s="30" t="s">
        <v>8</v>
      </c>
    </row>
    <row r="52" spans="1:9" x14ac:dyDescent="0.25">
      <c r="A52" s="12">
        <v>54</v>
      </c>
      <c r="B52" s="7">
        <v>101</v>
      </c>
      <c r="C52" s="7">
        <v>25</v>
      </c>
      <c r="D52" s="9">
        <v>2525</v>
      </c>
      <c r="E52" s="24" t="s">
        <v>10</v>
      </c>
      <c r="F52" s="15">
        <v>0.27307482250136539</v>
      </c>
      <c r="G52" s="13">
        <v>90.835608956854202</v>
      </c>
      <c r="H52" s="24" t="s">
        <v>6</v>
      </c>
      <c r="I52" s="30" t="s">
        <v>11</v>
      </c>
    </row>
    <row r="53" spans="1:9" x14ac:dyDescent="0.25">
      <c r="A53" s="12">
        <v>56</v>
      </c>
      <c r="B53" s="7">
        <v>100</v>
      </c>
      <c r="C53" s="7">
        <v>25</v>
      </c>
      <c r="D53" s="9">
        <v>2500</v>
      </c>
      <c r="E53" s="24" t="s">
        <v>10</v>
      </c>
      <c r="F53" s="15">
        <v>0.27307482250136539</v>
      </c>
      <c r="G53" s="13">
        <v>91.108683779355573</v>
      </c>
      <c r="H53" s="24" t="s">
        <v>6</v>
      </c>
      <c r="I53" s="30" t="s">
        <v>11</v>
      </c>
    </row>
    <row r="54" spans="1:9" x14ac:dyDescent="0.25">
      <c r="A54" s="12">
        <v>69</v>
      </c>
      <c r="B54" s="7">
        <v>89</v>
      </c>
      <c r="C54" s="7">
        <v>25</v>
      </c>
      <c r="D54" s="9">
        <v>2225</v>
      </c>
      <c r="E54" s="24" t="s">
        <v>10</v>
      </c>
      <c r="F54" s="15">
        <v>0.27307482250136539</v>
      </c>
      <c r="G54" s="13">
        <v>91.381758601856944</v>
      </c>
      <c r="H54" s="24" t="s">
        <v>6</v>
      </c>
      <c r="I54" s="30" t="s">
        <v>11</v>
      </c>
    </row>
    <row r="55" spans="1:9" x14ac:dyDescent="0.25">
      <c r="A55" s="12">
        <v>83</v>
      </c>
      <c r="B55" s="7">
        <v>75</v>
      </c>
      <c r="C55" s="7">
        <v>25</v>
      </c>
      <c r="D55" s="9">
        <v>1875</v>
      </c>
      <c r="E55" s="24" t="s">
        <v>10</v>
      </c>
      <c r="F55" s="15">
        <v>0.27307482250136539</v>
      </c>
      <c r="G55" s="13">
        <v>91.654833424358316</v>
      </c>
      <c r="H55" s="24" t="s">
        <v>6</v>
      </c>
      <c r="I55" s="30" t="s">
        <v>11</v>
      </c>
    </row>
    <row r="56" spans="1:9" x14ac:dyDescent="0.25">
      <c r="A56" s="12">
        <v>108</v>
      </c>
      <c r="B56" s="7">
        <v>41</v>
      </c>
      <c r="C56" s="7">
        <v>25</v>
      </c>
      <c r="D56" s="9">
        <v>1025</v>
      </c>
      <c r="E56" s="24" t="s">
        <v>10</v>
      </c>
      <c r="F56" s="15">
        <v>0.27307482250136539</v>
      </c>
      <c r="G56" s="13">
        <v>91.927908246859687</v>
      </c>
      <c r="H56" s="24" t="s">
        <v>6</v>
      </c>
      <c r="I56" s="30" t="s">
        <v>11</v>
      </c>
    </row>
    <row r="57" spans="1:9" x14ac:dyDescent="0.25">
      <c r="A57" s="12">
        <v>109</v>
      </c>
      <c r="B57" s="7">
        <v>41</v>
      </c>
      <c r="C57" s="7">
        <v>25</v>
      </c>
      <c r="D57" s="9">
        <v>1025</v>
      </c>
      <c r="E57" s="24" t="s">
        <v>10</v>
      </c>
      <c r="F57" s="15">
        <v>0.27307482250136539</v>
      </c>
      <c r="G57" s="13">
        <v>92.200983069361058</v>
      </c>
      <c r="H57" s="24" t="s">
        <v>6</v>
      </c>
      <c r="I57" s="30" t="s">
        <v>11</v>
      </c>
    </row>
    <row r="58" spans="1:9" x14ac:dyDescent="0.25">
      <c r="A58" s="12">
        <v>93</v>
      </c>
      <c r="B58" s="7">
        <v>59</v>
      </c>
      <c r="C58" s="7">
        <v>24.999999999999996</v>
      </c>
      <c r="D58" s="9">
        <v>1474.9999999999998</v>
      </c>
      <c r="E58" s="24" t="s">
        <v>10</v>
      </c>
      <c r="F58" s="15">
        <v>0.27307482250136533</v>
      </c>
      <c r="G58" s="13">
        <v>92.474057891862429</v>
      </c>
      <c r="H58" s="24" t="s">
        <v>6</v>
      </c>
      <c r="I58" s="30" t="s">
        <v>11</v>
      </c>
    </row>
    <row r="59" spans="1:9" x14ac:dyDescent="0.25">
      <c r="A59" s="12">
        <v>99</v>
      </c>
      <c r="B59" s="7">
        <v>52</v>
      </c>
      <c r="C59" s="7">
        <v>24.999999999999996</v>
      </c>
      <c r="D59" s="9">
        <v>1299.9999999999998</v>
      </c>
      <c r="E59" s="24" t="s">
        <v>10</v>
      </c>
      <c r="F59" s="15">
        <v>0.27307482250136533</v>
      </c>
      <c r="G59" s="13">
        <v>92.747132714363801</v>
      </c>
      <c r="H59" s="24" t="s">
        <v>6</v>
      </c>
      <c r="I59" s="30" t="s">
        <v>11</v>
      </c>
    </row>
    <row r="60" spans="1:9" x14ac:dyDescent="0.25">
      <c r="A60" s="12">
        <v>53</v>
      </c>
      <c r="B60" s="7">
        <v>125</v>
      </c>
      <c r="C60" s="7">
        <v>21</v>
      </c>
      <c r="D60" s="9">
        <v>2625</v>
      </c>
      <c r="E60" s="24" t="s">
        <v>6</v>
      </c>
      <c r="F60" s="15">
        <v>0.22938285090114691</v>
      </c>
      <c r="G60" s="13">
        <v>92.976515565264947</v>
      </c>
      <c r="H60" s="24" t="s">
        <v>6</v>
      </c>
      <c r="I60" s="30" t="s">
        <v>8</v>
      </c>
    </row>
    <row r="61" spans="1:9" x14ac:dyDescent="0.25">
      <c r="A61" s="12">
        <v>50</v>
      </c>
      <c r="B61" s="7">
        <v>250</v>
      </c>
      <c r="C61" s="7">
        <v>20</v>
      </c>
      <c r="D61" s="9">
        <v>5000</v>
      </c>
      <c r="E61" s="24" t="s">
        <v>6</v>
      </c>
      <c r="F61" s="15">
        <v>0.21845985800109227</v>
      </c>
      <c r="G61" s="13">
        <v>93.194975423266044</v>
      </c>
      <c r="H61" s="24" t="s">
        <v>6</v>
      </c>
      <c r="I61" s="30" t="s">
        <v>8</v>
      </c>
    </row>
    <row r="62" spans="1:9" x14ac:dyDescent="0.25">
      <c r="A62" s="12">
        <v>55</v>
      </c>
      <c r="B62" s="7">
        <v>125</v>
      </c>
      <c r="C62" s="7">
        <v>20</v>
      </c>
      <c r="D62" s="9">
        <v>2500</v>
      </c>
      <c r="E62" s="24" t="s">
        <v>10</v>
      </c>
      <c r="F62" s="15">
        <v>0.21845985800109227</v>
      </c>
      <c r="G62" s="13">
        <v>93.413435281267141</v>
      </c>
      <c r="H62" s="24" t="s">
        <v>6</v>
      </c>
      <c r="I62" s="30" t="s">
        <v>11</v>
      </c>
    </row>
    <row r="63" spans="1:9" x14ac:dyDescent="0.25">
      <c r="A63" s="12">
        <v>105</v>
      </c>
      <c r="B63" s="7">
        <v>55</v>
      </c>
      <c r="C63" s="7">
        <v>20</v>
      </c>
      <c r="D63" s="9">
        <v>1100</v>
      </c>
      <c r="E63" s="24" t="s">
        <v>10</v>
      </c>
      <c r="F63" s="15">
        <v>0.21845985800109227</v>
      </c>
      <c r="G63" s="13">
        <v>93.631895139268238</v>
      </c>
      <c r="H63" s="24" t="s">
        <v>6</v>
      </c>
      <c r="I63" s="30" t="s">
        <v>11</v>
      </c>
    </row>
    <row r="64" spans="1:9" x14ac:dyDescent="0.25">
      <c r="A64" s="12">
        <v>86</v>
      </c>
      <c r="B64" s="7">
        <v>90</v>
      </c>
      <c r="C64" s="7">
        <v>19.999999999999996</v>
      </c>
      <c r="D64" s="9">
        <v>1799.9999999999998</v>
      </c>
      <c r="E64" s="24" t="s">
        <v>10</v>
      </c>
      <c r="F64" s="15">
        <v>0.21845985800109227</v>
      </c>
      <c r="G64" s="13">
        <v>93.850354997269335</v>
      </c>
      <c r="H64" s="24" t="s">
        <v>6</v>
      </c>
      <c r="I64" s="30" t="s">
        <v>11</v>
      </c>
    </row>
    <row r="65" spans="1:9" x14ac:dyDescent="0.25">
      <c r="A65" s="12">
        <v>64</v>
      </c>
      <c r="B65" s="7">
        <v>125</v>
      </c>
      <c r="C65" s="7">
        <v>19</v>
      </c>
      <c r="D65" s="9">
        <v>2375</v>
      </c>
      <c r="E65" s="24" t="s">
        <v>10</v>
      </c>
      <c r="F65" s="15">
        <v>0.20753686510103769</v>
      </c>
      <c r="G65" s="13">
        <v>94.057891862370369</v>
      </c>
      <c r="H65" s="24" t="s">
        <v>6</v>
      </c>
      <c r="I65" s="30" t="s">
        <v>11</v>
      </c>
    </row>
    <row r="66" spans="1:9" x14ac:dyDescent="0.25">
      <c r="A66" s="12">
        <v>39</v>
      </c>
      <c r="B66" s="7">
        <v>625</v>
      </c>
      <c r="C66" s="7">
        <v>18.000000000000004</v>
      </c>
      <c r="D66" s="9">
        <v>11250.000000000002</v>
      </c>
      <c r="E66" s="24" t="s">
        <v>6</v>
      </c>
      <c r="F66" s="15">
        <v>0.19661387220098309</v>
      </c>
      <c r="G66" s="13">
        <v>94.254505734571353</v>
      </c>
      <c r="H66" s="24" t="s">
        <v>6</v>
      </c>
      <c r="I66" s="30" t="s">
        <v>8</v>
      </c>
    </row>
    <row r="67" spans="1:9" x14ac:dyDescent="0.25">
      <c r="A67" s="12">
        <v>73</v>
      </c>
      <c r="B67" s="7">
        <v>125</v>
      </c>
      <c r="C67" s="7">
        <v>17</v>
      </c>
      <c r="D67" s="9">
        <v>2125</v>
      </c>
      <c r="E67" s="24" t="s">
        <v>10</v>
      </c>
      <c r="F67" s="15">
        <v>0.18569087930092845</v>
      </c>
      <c r="G67" s="13">
        <v>94.440196613872288</v>
      </c>
      <c r="H67" s="24" t="s">
        <v>6</v>
      </c>
      <c r="I67" s="30" t="s">
        <v>11</v>
      </c>
    </row>
    <row r="68" spans="1:9" x14ac:dyDescent="0.25">
      <c r="A68" s="12">
        <v>80</v>
      </c>
      <c r="B68" s="7">
        <v>130</v>
      </c>
      <c r="C68" s="7">
        <v>15</v>
      </c>
      <c r="D68" s="9">
        <v>1950</v>
      </c>
      <c r="E68" s="24" t="s">
        <v>10</v>
      </c>
      <c r="F68" s="15">
        <v>0.16384489350081921</v>
      </c>
      <c r="G68" s="13">
        <v>94.604041507373111</v>
      </c>
      <c r="H68" s="24" t="s">
        <v>6</v>
      </c>
      <c r="I68" s="30" t="s">
        <v>11</v>
      </c>
    </row>
    <row r="69" spans="1:9" x14ac:dyDescent="0.25">
      <c r="A69" s="12">
        <v>89</v>
      </c>
      <c r="B69" s="7">
        <v>110</v>
      </c>
      <c r="C69" s="7">
        <v>15</v>
      </c>
      <c r="D69" s="9">
        <v>1650</v>
      </c>
      <c r="E69" s="24" t="s">
        <v>10</v>
      </c>
      <c r="F69" s="15">
        <v>0.16384489350081921</v>
      </c>
      <c r="G69" s="13">
        <v>94.767886400873934</v>
      </c>
      <c r="H69" s="24" t="s">
        <v>6</v>
      </c>
      <c r="I69" s="30" t="s">
        <v>11</v>
      </c>
    </row>
    <row r="70" spans="1:9" x14ac:dyDescent="0.25">
      <c r="A70" s="12">
        <v>112</v>
      </c>
      <c r="B70" s="7">
        <v>65</v>
      </c>
      <c r="C70" s="7">
        <v>15</v>
      </c>
      <c r="D70" s="9">
        <v>975</v>
      </c>
      <c r="E70" s="24" t="s">
        <v>10</v>
      </c>
      <c r="F70" s="15">
        <v>0.16384489350081921</v>
      </c>
      <c r="G70" s="13">
        <v>94.931731294374757</v>
      </c>
      <c r="H70" s="24" t="s">
        <v>6</v>
      </c>
      <c r="I70" s="30" t="s">
        <v>11</v>
      </c>
    </row>
    <row r="71" spans="1:9" x14ac:dyDescent="0.25">
      <c r="A71" s="12">
        <v>101</v>
      </c>
      <c r="B71" s="7">
        <v>85</v>
      </c>
      <c r="C71" s="7">
        <v>14.999999999999996</v>
      </c>
      <c r="D71" s="9">
        <v>1274.9999999999998</v>
      </c>
      <c r="E71" s="24" t="s">
        <v>10</v>
      </c>
      <c r="F71" s="15">
        <v>0.16384489350081918</v>
      </c>
      <c r="G71" s="13">
        <v>95.095576187875579</v>
      </c>
      <c r="H71" s="24" t="s">
        <v>6</v>
      </c>
      <c r="I71" s="30" t="s">
        <v>11</v>
      </c>
    </row>
    <row r="72" spans="1:9" x14ac:dyDescent="0.25">
      <c r="A72" s="12">
        <v>102</v>
      </c>
      <c r="B72" s="7">
        <v>85</v>
      </c>
      <c r="C72" s="7">
        <v>14.999999999999996</v>
      </c>
      <c r="D72" s="9">
        <v>1274.9999999999998</v>
      </c>
      <c r="E72" s="24" t="s">
        <v>10</v>
      </c>
      <c r="F72" s="15">
        <v>0.16384489350081918</v>
      </c>
      <c r="G72" s="13">
        <v>95.259421081376402</v>
      </c>
      <c r="H72" s="24" t="s">
        <v>6</v>
      </c>
      <c r="I72" s="30" t="s">
        <v>11</v>
      </c>
    </row>
    <row r="73" spans="1:9" x14ac:dyDescent="0.25">
      <c r="A73" s="12">
        <v>58</v>
      </c>
      <c r="B73" s="7">
        <v>175</v>
      </c>
      <c r="C73" s="7">
        <v>14</v>
      </c>
      <c r="D73" s="9">
        <v>2450</v>
      </c>
      <c r="E73" s="24" t="s">
        <v>10</v>
      </c>
      <c r="F73" s="15">
        <v>0.1529219006007646</v>
      </c>
      <c r="G73" s="13">
        <v>95.412342981977162</v>
      </c>
      <c r="H73" s="24" t="s">
        <v>6</v>
      </c>
      <c r="I73" s="30" t="s">
        <v>11</v>
      </c>
    </row>
    <row r="74" spans="1:9" x14ac:dyDescent="0.25">
      <c r="A74" s="12">
        <v>107</v>
      </c>
      <c r="B74" s="7">
        <v>75</v>
      </c>
      <c r="C74" s="7">
        <v>14</v>
      </c>
      <c r="D74" s="9">
        <v>1050</v>
      </c>
      <c r="E74" s="24" t="s">
        <v>10</v>
      </c>
      <c r="F74" s="15">
        <v>0.1529219006007646</v>
      </c>
      <c r="G74" s="13">
        <v>95.565264882577921</v>
      </c>
      <c r="H74" s="24" t="s">
        <v>6</v>
      </c>
      <c r="I74" s="30" t="s">
        <v>11</v>
      </c>
    </row>
    <row r="75" spans="1:9" x14ac:dyDescent="0.25">
      <c r="A75" s="12">
        <v>79</v>
      </c>
      <c r="B75" s="7">
        <v>150</v>
      </c>
      <c r="C75" s="7">
        <v>13</v>
      </c>
      <c r="D75" s="9">
        <v>1950</v>
      </c>
      <c r="E75" s="24" t="s">
        <v>10</v>
      </c>
      <c r="F75" s="15">
        <v>0.14199890770071</v>
      </c>
      <c r="G75" s="13">
        <v>95.707263790278631</v>
      </c>
      <c r="H75" s="24" t="s">
        <v>6</v>
      </c>
      <c r="I75" s="30" t="s">
        <v>11</v>
      </c>
    </row>
    <row r="76" spans="1:9" x14ac:dyDescent="0.25">
      <c r="A76" s="12">
        <v>111</v>
      </c>
      <c r="B76" s="7">
        <v>75</v>
      </c>
      <c r="C76" s="7">
        <v>13</v>
      </c>
      <c r="D76" s="9">
        <v>975</v>
      </c>
      <c r="E76" s="24" t="s">
        <v>10</v>
      </c>
      <c r="F76" s="15">
        <v>0.14199890770071</v>
      </c>
      <c r="G76" s="13">
        <v>95.849262697979341</v>
      </c>
      <c r="H76" s="24" t="s">
        <v>10</v>
      </c>
      <c r="I76" s="30" t="s">
        <v>12</v>
      </c>
    </row>
    <row r="77" spans="1:9" x14ac:dyDescent="0.25">
      <c r="A77" s="12">
        <v>81</v>
      </c>
      <c r="B77" s="7">
        <v>175</v>
      </c>
      <c r="C77" s="7">
        <v>11</v>
      </c>
      <c r="D77" s="9">
        <v>1925</v>
      </c>
      <c r="E77" s="24" t="s">
        <v>10</v>
      </c>
      <c r="F77" s="15">
        <v>0.12015292190060076</v>
      </c>
      <c r="G77" s="13">
        <v>95.969415619879939</v>
      </c>
      <c r="H77" s="24" t="s">
        <v>10</v>
      </c>
      <c r="I77" s="30" t="s">
        <v>12</v>
      </c>
    </row>
    <row r="78" spans="1:9" x14ac:dyDescent="0.25">
      <c r="A78" s="12">
        <v>96</v>
      </c>
      <c r="B78" s="7">
        <v>125</v>
      </c>
      <c r="C78" s="7">
        <v>11</v>
      </c>
      <c r="D78" s="9">
        <v>1375</v>
      </c>
      <c r="E78" s="24" t="s">
        <v>10</v>
      </c>
      <c r="F78" s="15">
        <v>0.12015292190060076</v>
      </c>
      <c r="G78" s="13">
        <v>96.089568541780537</v>
      </c>
      <c r="H78" s="24" t="s">
        <v>10</v>
      </c>
      <c r="I78" s="30" t="s">
        <v>12</v>
      </c>
    </row>
    <row r="79" spans="1:9" x14ac:dyDescent="0.25">
      <c r="A79" s="12">
        <v>87</v>
      </c>
      <c r="B79" s="7">
        <v>170</v>
      </c>
      <c r="C79" s="7">
        <v>10.000000000000002</v>
      </c>
      <c r="D79" s="9">
        <v>1700.0000000000002</v>
      </c>
      <c r="E79" s="24" t="s">
        <v>10</v>
      </c>
      <c r="F79" s="15">
        <v>0.10922992900054616</v>
      </c>
      <c r="G79" s="13">
        <v>96.198798470781085</v>
      </c>
      <c r="H79" s="24" t="s">
        <v>10</v>
      </c>
      <c r="I79" s="30" t="s">
        <v>12</v>
      </c>
    </row>
    <row r="80" spans="1:9" x14ac:dyDescent="0.25">
      <c r="A80" s="12">
        <v>117</v>
      </c>
      <c r="B80" s="7">
        <v>85</v>
      </c>
      <c r="C80" s="7">
        <v>10.000000000000002</v>
      </c>
      <c r="D80" s="9">
        <v>850.00000000000011</v>
      </c>
      <c r="E80" s="24" t="s">
        <v>10</v>
      </c>
      <c r="F80" s="15">
        <v>0.10922992900054616</v>
      </c>
      <c r="G80" s="13">
        <v>96.308028399781634</v>
      </c>
      <c r="H80" s="24" t="s">
        <v>10</v>
      </c>
      <c r="I80" s="30" t="s">
        <v>12</v>
      </c>
    </row>
    <row r="81" spans="1:9" x14ac:dyDescent="0.25">
      <c r="A81" s="12">
        <v>52</v>
      </c>
      <c r="B81" s="7">
        <v>265</v>
      </c>
      <c r="C81" s="7">
        <v>10</v>
      </c>
      <c r="D81" s="9">
        <v>2650</v>
      </c>
      <c r="E81" s="24" t="s">
        <v>6</v>
      </c>
      <c r="F81" s="15">
        <v>0.10922992900054614</v>
      </c>
      <c r="G81" s="13">
        <v>96.417258328782182</v>
      </c>
      <c r="H81" s="24" t="s">
        <v>10</v>
      </c>
      <c r="I81" s="30" t="s">
        <v>13</v>
      </c>
    </row>
    <row r="82" spans="1:9" x14ac:dyDescent="0.25">
      <c r="A82" s="12">
        <v>57</v>
      </c>
      <c r="B82" s="7">
        <v>250</v>
      </c>
      <c r="C82" s="7">
        <v>10</v>
      </c>
      <c r="D82" s="9">
        <v>2500</v>
      </c>
      <c r="E82" s="24" t="s">
        <v>10</v>
      </c>
      <c r="F82" s="15">
        <v>0.10922992900054614</v>
      </c>
      <c r="G82" s="13">
        <v>96.526488257782731</v>
      </c>
      <c r="H82" s="24" t="s">
        <v>10</v>
      </c>
      <c r="I82" s="30" t="s">
        <v>12</v>
      </c>
    </row>
    <row r="83" spans="1:9" x14ac:dyDescent="0.25">
      <c r="A83" s="12">
        <v>59</v>
      </c>
      <c r="B83" s="7">
        <v>245</v>
      </c>
      <c r="C83" s="7">
        <v>10</v>
      </c>
      <c r="D83" s="9">
        <v>2450</v>
      </c>
      <c r="E83" s="24" t="s">
        <v>10</v>
      </c>
      <c r="F83" s="15">
        <v>0.10922992900054614</v>
      </c>
      <c r="G83" s="13">
        <v>96.635718186783279</v>
      </c>
      <c r="H83" s="24" t="s">
        <v>10</v>
      </c>
      <c r="I83" s="30" t="s">
        <v>12</v>
      </c>
    </row>
    <row r="84" spans="1:9" x14ac:dyDescent="0.25">
      <c r="A84" s="12">
        <v>61</v>
      </c>
      <c r="B84" s="7">
        <v>245</v>
      </c>
      <c r="C84" s="7">
        <v>10</v>
      </c>
      <c r="D84" s="9">
        <v>2450</v>
      </c>
      <c r="E84" s="24" t="s">
        <v>10</v>
      </c>
      <c r="F84" s="15">
        <v>0.10922992900054614</v>
      </c>
      <c r="G84" s="13">
        <v>96.744948115783828</v>
      </c>
      <c r="H84" s="24" t="s">
        <v>10</v>
      </c>
      <c r="I84" s="30" t="s">
        <v>12</v>
      </c>
    </row>
    <row r="85" spans="1:9" x14ac:dyDescent="0.25">
      <c r="A85" s="12">
        <v>70</v>
      </c>
      <c r="B85" s="7">
        <v>220</v>
      </c>
      <c r="C85" s="7">
        <v>10</v>
      </c>
      <c r="D85" s="9">
        <v>2200</v>
      </c>
      <c r="E85" s="24" t="s">
        <v>10</v>
      </c>
      <c r="F85" s="15">
        <v>0.10922992900054614</v>
      </c>
      <c r="G85" s="13">
        <v>96.854178044784376</v>
      </c>
      <c r="H85" s="24" t="s">
        <v>10</v>
      </c>
      <c r="I85" s="30" t="s">
        <v>12</v>
      </c>
    </row>
    <row r="86" spans="1:9" x14ac:dyDescent="0.25">
      <c r="A86" s="12">
        <v>76</v>
      </c>
      <c r="B86" s="7">
        <v>205</v>
      </c>
      <c r="C86" s="7">
        <v>10</v>
      </c>
      <c r="D86" s="9">
        <v>2050</v>
      </c>
      <c r="E86" s="24" t="s">
        <v>10</v>
      </c>
      <c r="F86" s="15">
        <v>0.10922992900054614</v>
      </c>
      <c r="G86" s="13">
        <v>96.963407973784925</v>
      </c>
      <c r="H86" s="24" t="s">
        <v>10</v>
      </c>
      <c r="I86" s="30" t="s">
        <v>12</v>
      </c>
    </row>
    <row r="87" spans="1:9" x14ac:dyDescent="0.25">
      <c r="A87" s="12">
        <v>85</v>
      </c>
      <c r="B87" s="7">
        <v>185</v>
      </c>
      <c r="C87" s="7">
        <v>10</v>
      </c>
      <c r="D87" s="9">
        <v>1850</v>
      </c>
      <c r="E87" s="24" t="s">
        <v>10</v>
      </c>
      <c r="F87" s="15">
        <v>0.10922992900054614</v>
      </c>
      <c r="G87" s="13">
        <v>97.072637902785473</v>
      </c>
      <c r="H87" s="24" t="s">
        <v>10</v>
      </c>
      <c r="I87" s="30" t="s">
        <v>12</v>
      </c>
    </row>
    <row r="88" spans="1:9" x14ac:dyDescent="0.25">
      <c r="A88" s="12">
        <v>106</v>
      </c>
      <c r="B88" s="7">
        <v>105</v>
      </c>
      <c r="C88" s="7">
        <v>10</v>
      </c>
      <c r="D88" s="9">
        <v>1050</v>
      </c>
      <c r="E88" s="24" t="s">
        <v>10</v>
      </c>
      <c r="F88" s="15">
        <v>0.10922992900054614</v>
      </c>
      <c r="G88" s="13">
        <v>97.181867831786022</v>
      </c>
      <c r="H88" s="24" t="s">
        <v>10</v>
      </c>
      <c r="I88" s="30" t="s">
        <v>12</v>
      </c>
    </row>
    <row r="89" spans="1:9" x14ac:dyDescent="0.25">
      <c r="A89" s="12">
        <v>113</v>
      </c>
      <c r="B89" s="7">
        <v>95</v>
      </c>
      <c r="C89" s="7">
        <v>9.9999999999999982</v>
      </c>
      <c r="D89" s="9">
        <v>949.99999999999989</v>
      </c>
      <c r="E89" s="24" t="s">
        <v>10</v>
      </c>
      <c r="F89" s="15">
        <v>0.10922992900054614</v>
      </c>
      <c r="G89" s="13">
        <v>97.29109776078657</v>
      </c>
      <c r="H89" s="24" t="s">
        <v>10</v>
      </c>
      <c r="I89" s="30" t="s">
        <v>12</v>
      </c>
    </row>
    <row r="90" spans="1:9" x14ac:dyDescent="0.25">
      <c r="A90" s="12">
        <v>114</v>
      </c>
      <c r="B90" s="7">
        <v>95</v>
      </c>
      <c r="C90" s="7">
        <v>9.9999999999999982</v>
      </c>
      <c r="D90" s="9">
        <v>949.99999999999989</v>
      </c>
      <c r="E90" s="24" t="s">
        <v>10</v>
      </c>
      <c r="F90" s="15">
        <v>0.10922992900054614</v>
      </c>
      <c r="G90" s="13">
        <v>97.400327689787119</v>
      </c>
      <c r="H90" s="24" t="s">
        <v>10</v>
      </c>
      <c r="I90" s="30" t="s">
        <v>12</v>
      </c>
    </row>
    <row r="91" spans="1:9" x14ac:dyDescent="0.25">
      <c r="A91" s="12">
        <v>118</v>
      </c>
      <c r="B91" s="7">
        <v>100</v>
      </c>
      <c r="C91" s="7">
        <v>8.0000000000000018</v>
      </c>
      <c r="D91" s="9">
        <v>800.00000000000011</v>
      </c>
      <c r="E91" s="24" t="s">
        <v>10</v>
      </c>
      <c r="F91" s="15">
        <v>8.7383943200436937E-2</v>
      </c>
      <c r="G91" s="13">
        <v>97.487711632987555</v>
      </c>
      <c r="H91" s="24" t="s">
        <v>10</v>
      </c>
      <c r="I91" s="30" t="s">
        <v>12</v>
      </c>
    </row>
    <row r="92" spans="1:9" x14ac:dyDescent="0.25">
      <c r="A92" s="12">
        <v>110</v>
      </c>
      <c r="B92" s="7">
        <v>125</v>
      </c>
      <c r="C92" s="7">
        <v>8</v>
      </c>
      <c r="D92" s="9">
        <v>1000</v>
      </c>
      <c r="E92" s="24" t="s">
        <v>10</v>
      </c>
      <c r="F92" s="15">
        <v>8.7383943200436923E-2</v>
      </c>
      <c r="G92" s="13">
        <v>97.575095576187991</v>
      </c>
      <c r="H92" s="24" t="s">
        <v>10</v>
      </c>
      <c r="I92" s="30" t="s">
        <v>12</v>
      </c>
    </row>
    <row r="93" spans="1:9" x14ac:dyDescent="0.25">
      <c r="A93" s="12">
        <v>66</v>
      </c>
      <c r="B93" s="7">
        <v>325</v>
      </c>
      <c r="C93" s="7">
        <v>7</v>
      </c>
      <c r="D93" s="9">
        <v>2275</v>
      </c>
      <c r="E93" s="24" t="s">
        <v>10</v>
      </c>
      <c r="F93" s="15">
        <v>7.6460950300382302E-2</v>
      </c>
      <c r="G93" s="13">
        <v>97.651556526488378</v>
      </c>
      <c r="H93" s="24" t="s">
        <v>10</v>
      </c>
      <c r="I93" s="30" t="s">
        <v>12</v>
      </c>
    </row>
    <row r="94" spans="1:9" x14ac:dyDescent="0.25">
      <c r="A94" s="12">
        <v>67</v>
      </c>
      <c r="B94" s="7">
        <v>325</v>
      </c>
      <c r="C94" s="7">
        <v>7</v>
      </c>
      <c r="D94" s="9">
        <v>2275</v>
      </c>
      <c r="E94" s="24" t="s">
        <v>10</v>
      </c>
      <c r="F94" s="15">
        <v>7.6460950300382302E-2</v>
      </c>
      <c r="G94" s="13">
        <v>97.728017476788764</v>
      </c>
      <c r="H94" s="24" t="s">
        <v>10</v>
      </c>
      <c r="I94" s="30" t="s">
        <v>12</v>
      </c>
    </row>
    <row r="95" spans="1:9" x14ac:dyDescent="0.25">
      <c r="A95" s="12">
        <v>82</v>
      </c>
      <c r="B95" s="7">
        <v>275</v>
      </c>
      <c r="C95" s="7">
        <v>7</v>
      </c>
      <c r="D95" s="9">
        <v>1925</v>
      </c>
      <c r="E95" s="24" t="s">
        <v>10</v>
      </c>
      <c r="F95" s="15">
        <v>7.6460950300382302E-2</v>
      </c>
      <c r="G95" s="13">
        <v>97.804478427089151</v>
      </c>
      <c r="H95" s="24" t="s">
        <v>10</v>
      </c>
      <c r="I95" s="30" t="s">
        <v>12</v>
      </c>
    </row>
    <row r="96" spans="1:9" x14ac:dyDescent="0.25">
      <c r="A96" s="12">
        <v>120</v>
      </c>
      <c r="B96" s="7">
        <v>85</v>
      </c>
      <c r="C96" s="7">
        <v>5.0000000000000009</v>
      </c>
      <c r="D96" s="9">
        <v>425.00000000000006</v>
      </c>
      <c r="E96" s="24" t="s">
        <v>10</v>
      </c>
      <c r="F96" s="15">
        <v>5.4614964500273082E-2</v>
      </c>
      <c r="G96" s="13">
        <v>97.859093391589425</v>
      </c>
      <c r="H96" s="24" t="s">
        <v>10</v>
      </c>
      <c r="I96" s="30" t="s">
        <v>12</v>
      </c>
    </row>
    <row r="97" spans="1:9" x14ac:dyDescent="0.25">
      <c r="A97" s="12">
        <v>121</v>
      </c>
      <c r="B97" s="7">
        <v>70</v>
      </c>
      <c r="C97" s="7">
        <v>5.0000000000000009</v>
      </c>
      <c r="D97" s="9">
        <v>350.00000000000006</v>
      </c>
      <c r="E97" s="24" t="s">
        <v>10</v>
      </c>
      <c r="F97" s="15">
        <v>5.4614964500273082E-2</v>
      </c>
      <c r="G97" s="13">
        <v>97.9137083560897</v>
      </c>
      <c r="H97" s="24" t="s">
        <v>10</v>
      </c>
      <c r="I97" s="30" t="s">
        <v>12</v>
      </c>
    </row>
    <row r="98" spans="1:9" x14ac:dyDescent="0.25">
      <c r="A98" s="12">
        <v>134</v>
      </c>
      <c r="B98" s="7">
        <v>35</v>
      </c>
      <c r="C98" s="7">
        <v>5.0000000000000009</v>
      </c>
      <c r="D98" s="9">
        <v>175.00000000000003</v>
      </c>
      <c r="E98" s="24" t="s">
        <v>10</v>
      </c>
      <c r="F98" s="15">
        <v>5.4614964500273082E-2</v>
      </c>
      <c r="G98" s="13">
        <v>97.968323320589974</v>
      </c>
      <c r="H98" s="24" t="s">
        <v>10</v>
      </c>
      <c r="I98" s="30" t="s">
        <v>12</v>
      </c>
    </row>
    <row r="99" spans="1:9" x14ac:dyDescent="0.25">
      <c r="A99" s="12">
        <v>135</v>
      </c>
      <c r="B99" s="7">
        <v>35</v>
      </c>
      <c r="C99" s="7">
        <v>5.0000000000000009</v>
      </c>
      <c r="D99" s="9">
        <v>175.00000000000003</v>
      </c>
      <c r="E99" s="24" t="s">
        <v>10</v>
      </c>
      <c r="F99" s="15">
        <v>5.4614964500273082E-2</v>
      </c>
      <c r="G99" s="13">
        <v>98.022938285090248</v>
      </c>
      <c r="H99" s="24" t="s">
        <v>10</v>
      </c>
      <c r="I99" s="30" t="s">
        <v>12</v>
      </c>
    </row>
    <row r="100" spans="1:9" x14ac:dyDescent="0.25">
      <c r="A100" s="12">
        <v>60</v>
      </c>
      <c r="B100" s="7">
        <v>490</v>
      </c>
      <c r="C100" s="7">
        <v>5</v>
      </c>
      <c r="D100" s="9">
        <v>2450</v>
      </c>
      <c r="E100" s="24" t="s">
        <v>10</v>
      </c>
      <c r="F100" s="15">
        <v>5.4614964500273068E-2</v>
      </c>
      <c r="G100" s="13">
        <v>98.077553249590522</v>
      </c>
      <c r="H100" s="24" t="s">
        <v>10</v>
      </c>
      <c r="I100" s="30" t="s">
        <v>12</v>
      </c>
    </row>
    <row r="101" spans="1:9" x14ac:dyDescent="0.25">
      <c r="A101" s="12">
        <v>62</v>
      </c>
      <c r="B101" s="7">
        <v>475</v>
      </c>
      <c r="C101" s="7">
        <v>5</v>
      </c>
      <c r="D101" s="9">
        <v>2375</v>
      </c>
      <c r="E101" s="24" t="s">
        <v>10</v>
      </c>
      <c r="F101" s="15">
        <v>5.4614964500273068E-2</v>
      </c>
      <c r="G101" s="13">
        <v>98.132168214090797</v>
      </c>
      <c r="H101" s="24" t="s">
        <v>10</v>
      </c>
      <c r="I101" s="30" t="s">
        <v>12</v>
      </c>
    </row>
    <row r="102" spans="1:9" x14ac:dyDescent="0.25">
      <c r="A102" s="12">
        <v>63</v>
      </c>
      <c r="B102" s="7">
        <v>475</v>
      </c>
      <c r="C102" s="7">
        <v>5</v>
      </c>
      <c r="D102" s="9">
        <v>2375</v>
      </c>
      <c r="E102" s="24" t="s">
        <v>10</v>
      </c>
      <c r="F102" s="15">
        <v>5.4614964500273068E-2</v>
      </c>
      <c r="G102" s="13">
        <v>98.186783178591071</v>
      </c>
      <c r="H102" s="24" t="s">
        <v>10</v>
      </c>
      <c r="I102" s="30" t="s">
        <v>12</v>
      </c>
    </row>
    <row r="103" spans="1:9" x14ac:dyDescent="0.25">
      <c r="A103" s="12">
        <v>65</v>
      </c>
      <c r="B103" s="7">
        <v>455</v>
      </c>
      <c r="C103" s="7">
        <v>5</v>
      </c>
      <c r="D103" s="9">
        <v>2275</v>
      </c>
      <c r="E103" s="24" t="s">
        <v>10</v>
      </c>
      <c r="F103" s="15">
        <v>5.4614964500273068E-2</v>
      </c>
      <c r="G103" s="13">
        <v>98.241398143091345</v>
      </c>
      <c r="H103" s="24" t="s">
        <v>10</v>
      </c>
      <c r="I103" s="30" t="s">
        <v>12</v>
      </c>
    </row>
    <row r="104" spans="1:9" x14ac:dyDescent="0.25">
      <c r="A104" s="12">
        <v>68</v>
      </c>
      <c r="B104" s="7">
        <v>445</v>
      </c>
      <c r="C104" s="7">
        <v>5</v>
      </c>
      <c r="D104" s="9">
        <v>2225</v>
      </c>
      <c r="E104" s="24" t="s">
        <v>10</v>
      </c>
      <c r="F104" s="15">
        <v>5.4614964500273068E-2</v>
      </c>
      <c r="G104" s="13">
        <v>98.296013107591619</v>
      </c>
      <c r="H104" s="24" t="s">
        <v>10</v>
      </c>
      <c r="I104" s="30" t="s">
        <v>12</v>
      </c>
    </row>
    <row r="105" spans="1:9" x14ac:dyDescent="0.25">
      <c r="A105" s="12">
        <v>71</v>
      </c>
      <c r="B105" s="7">
        <v>430</v>
      </c>
      <c r="C105" s="7">
        <v>5</v>
      </c>
      <c r="D105" s="9">
        <v>2150</v>
      </c>
      <c r="E105" s="24" t="s">
        <v>10</v>
      </c>
      <c r="F105" s="15">
        <v>5.4614964500273068E-2</v>
      </c>
      <c r="G105" s="13">
        <v>98.350628072091894</v>
      </c>
      <c r="H105" s="24" t="s">
        <v>10</v>
      </c>
      <c r="I105" s="30" t="s">
        <v>12</v>
      </c>
    </row>
    <row r="106" spans="1:9" x14ac:dyDescent="0.25">
      <c r="A106" s="12">
        <v>72</v>
      </c>
      <c r="B106" s="7">
        <v>425</v>
      </c>
      <c r="C106" s="7">
        <v>5</v>
      </c>
      <c r="D106" s="9">
        <v>2125</v>
      </c>
      <c r="E106" s="24" t="s">
        <v>10</v>
      </c>
      <c r="F106" s="15">
        <v>5.4614964500273068E-2</v>
      </c>
      <c r="G106" s="13">
        <v>98.405243036592168</v>
      </c>
      <c r="H106" s="24" t="s">
        <v>10</v>
      </c>
      <c r="I106" s="30" t="s">
        <v>12</v>
      </c>
    </row>
    <row r="107" spans="1:9" x14ac:dyDescent="0.25">
      <c r="A107" s="12">
        <v>75</v>
      </c>
      <c r="B107" s="7">
        <v>415</v>
      </c>
      <c r="C107" s="7">
        <v>5</v>
      </c>
      <c r="D107" s="9">
        <v>2075</v>
      </c>
      <c r="E107" s="24" t="s">
        <v>10</v>
      </c>
      <c r="F107" s="15">
        <v>5.4614964500273068E-2</v>
      </c>
      <c r="G107" s="13">
        <v>98.459858001092442</v>
      </c>
      <c r="H107" s="24" t="s">
        <v>10</v>
      </c>
      <c r="I107" s="30" t="s">
        <v>12</v>
      </c>
    </row>
    <row r="108" spans="1:9" x14ac:dyDescent="0.25">
      <c r="A108" s="12">
        <v>77</v>
      </c>
      <c r="B108" s="7">
        <v>410</v>
      </c>
      <c r="C108" s="7">
        <v>5</v>
      </c>
      <c r="D108" s="9">
        <v>2050</v>
      </c>
      <c r="E108" s="24" t="s">
        <v>10</v>
      </c>
      <c r="F108" s="15">
        <v>5.4614964500273068E-2</v>
      </c>
      <c r="G108" s="13">
        <v>98.514472965592716</v>
      </c>
      <c r="H108" s="24" t="s">
        <v>10</v>
      </c>
      <c r="I108" s="30" t="s">
        <v>12</v>
      </c>
    </row>
    <row r="109" spans="1:9" x14ac:dyDescent="0.25">
      <c r="A109" s="12">
        <v>78</v>
      </c>
      <c r="B109" s="7">
        <v>395</v>
      </c>
      <c r="C109" s="7">
        <v>5</v>
      </c>
      <c r="D109" s="9">
        <v>1975</v>
      </c>
      <c r="E109" s="24" t="s">
        <v>10</v>
      </c>
      <c r="F109" s="15">
        <v>5.4614964500273068E-2</v>
      </c>
      <c r="G109" s="13">
        <v>98.569087930092991</v>
      </c>
      <c r="H109" s="24" t="s">
        <v>10</v>
      </c>
      <c r="I109" s="30" t="s">
        <v>12</v>
      </c>
    </row>
    <row r="110" spans="1:9" x14ac:dyDescent="0.25">
      <c r="A110" s="12">
        <v>88</v>
      </c>
      <c r="B110" s="7">
        <v>335</v>
      </c>
      <c r="C110" s="7">
        <v>5</v>
      </c>
      <c r="D110" s="9">
        <v>1675</v>
      </c>
      <c r="E110" s="24" t="s">
        <v>10</v>
      </c>
      <c r="F110" s="15">
        <v>5.4614964500273068E-2</v>
      </c>
      <c r="G110" s="13">
        <v>98.623702894593265</v>
      </c>
      <c r="H110" s="24" t="s">
        <v>10</v>
      </c>
      <c r="I110" s="30" t="s">
        <v>12</v>
      </c>
    </row>
    <row r="111" spans="1:9" x14ac:dyDescent="0.25">
      <c r="A111" s="12">
        <v>90</v>
      </c>
      <c r="B111" s="7">
        <v>325</v>
      </c>
      <c r="C111" s="7">
        <v>5</v>
      </c>
      <c r="D111" s="9">
        <v>1625</v>
      </c>
      <c r="E111" s="24" t="s">
        <v>10</v>
      </c>
      <c r="F111" s="15">
        <v>5.4614964500273068E-2</v>
      </c>
      <c r="G111" s="13">
        <v>98.678317859093539</v>
      </c>
      <c r="H111" s="24" t="s">
        <v>10</v>
      </c>
      <c r="I111" s="30" t="s">
        <v>12</v>
      </c>
    </row>
    <row r="112" spans="1:9" x14ac:dyDescent="0.25">
      <c r="A112" s="12">
        <v>91</v>
      </c>
      <c r="B112" s="7">
        <v>315</v>
      </c>
      <c r="C112" s="7">
        <v>5</v>
      </c>
      <c r="D112" s="9">
        <v>1575</v>
      </c>
      <c r="E112" s="24" t="s">
        <v>10</v>
      </c>
      <c r="F112" s="15">
        <v>5.4614964500273068E-2</v>
      </c>
      <c r="G112" s="13">
        <v>98.732932823593814</v>
      </c>
      <c r="H112" s="24" t="s">
        <v>10</v>
      </c>
      <c r="I112" s="30" t="s">
        <v>12</v>
      </c>
    </row>
    <row r="113" spans="1:9" x14ac:dyDescent="0.25">
      <c r="A113" s="12">
        <v>92</v>
      </c>
      <c r="B113" s="7">
        <v>305</v>
      </c>
      <c r="C113" s="7">
        <v>5</v>
      </c>
      <c r="D113" s="9">
        <v>1525</v>
      </c>
      <c r="E113" s="24" t="s">
        <v>10</v>
      </c>
      <c r="F113" s="15">
        <v>5.4614964500273068E-2</v>
      </c>
      <c r="G113" s="13">
        <v>98.787547788094088</v>
      </c>
      <c r="H113" s="24" t="s">
        <v>10</v>
      </c>
      <c r="I113" s="30" t="s">
        <v>12</v>
      </c>
    </row>
    <row r="114" spans="1:9" x14ac:dyDescent="0.25">
      <c r="A114" s="12">
        <v>95</v>
      </c>
      <c r="B114" s="7">
        <v>285</v>
      </c>
      <c r="C114" s="7">
        <v>5</v>
      </c>
      <c r="D114" s="9">
        <v>1425</v>
      </c>
      <c r="E114" s="24" t="s">
        <v>10</v>
      </c>
      <c r="F114" s="15">
        <v>5.4614964500273068E-2</v>
      </c>
      <c r="G114" s="13">
        <v>98.842162752594362</v>
      </c>
      <c r="H114" s="24" t="s">
        <v>10</v>
      </c>
      <c r="I114" s="30" t="s">
        <v>12</v>
      </c>
    </row>
    <row r="115" spans="1:9" x14ac:dyDescent="0.25">
      <c r="A115" s="12">
        <v>104</v>
      </c>
      <c r="B115" s="7">
        <v>235</v>
      </c>
      <c r="C115" s="7">
        <v>5</v>
      </c>
      <c r="D115" s="9">
        <v>1175</v>
      </c>
      <c r="E115" s="24" t="s">
        <v>10</v>
      </c>
      <c r="F115" s="15">
        <v>5.4614964500273068E-2</v>
      </c>
      <c r="G115" s="13">
        <v>98.896777717094636</v>
      </c>
      <c r="H115" s="24" t="s">
        <v>10</v>
      </c>
      <c r="I115" s="30" t="s">
        <v>12</v>
      </c>
    </row>
    <row r="116" spans="1:9" x14ac:dyDescent="0.25">
      <c r="A116" s="12">
        <v>116</v>
      </c>
      <c r="B116" s="7">
        <v>185</v>
      </c>
      <c r="C116" s="7">
        <v>5</v>
      </c>
      <c r="D116" s="9">
        <v>925</v>
      </c>
      <c r="E116" s="24" t="s">
        <v>10</v>
      </c>
      <c r="F116" s="15">
        <v>5.4614964500273068E-2</v>
      </c>
      <c r="G116" s="13">
        <v>98.951392681594911</v>
      </c>
      <c r="H116" s="24" t="s">
        <v>10</v>
      </c>
      <c r="I116" s="30" t="s">
        <v>12</v>
      </c>
    </row>
    <row r="117" spans="1:9" x14ac:dyDescent="0.25">
      <c r="A117" s="12">
        <v>119</v>
      </c>
      <c r="B117" s="7">
        <v>125</v>
      </c>
      <c r="C117" s="7">
        <v>5</v>
      </c>
      <c r="D117" s="9">
        <v>625</v>
      </c>
      <c r="E117" s="24" t="s">
        <v>10</v>
      </c>
      <c r="F117" s="15">
        <v>5.4614964500273068E-2</v>
      </c>
      <c r="G117" s="13">
        <v>99.006007646095185</v>
      </c>
      <c r="H117" s="24" t="s">
        <v>10</v>
      </c>
      <c r="I117" s="30" t="s">
        <v>12</v>
      </c>
    </row>
    <row r="118" spans="1:9" x14ac:dyDescent="0.25">
      <c r="A118" s="12">
        <v>125</v>
      </c>
      <c r="B118" s="7">
        <v>55</v>
      </c>
      <c r="C118" s="7">
        <v>5</v>
      </c>
      <c r="D118" s="9">
        <v>275</v>
      </c>
      <c r="E118" s="24" t="s">
        <v>10</v>
      </c>
      <c r="F118" s="15">
        <v>5.4614964500273068E-2</v>
      </c>
      <c r="G118" s="13">
        <v>99.060622610595459</v>
      </c>
      <c r="H118" s="24" t="s">
        <v>10</v>
      </c>
      <c r="I118" s="30" t="s">
        <v>12</v>
      </c>
    </row>
    <row r="119" spans="1:9" x14ac:dyDescent="0.25">
      <c r="A119" s="12">
        <v>127</v>
      </c>
      <c r="B119" s="7">
        <v>50</v>
      </c>
      <c r="C119" s="7">
        <v>5</v>
      </c>
      <c r="D119" s="9">
        <v>250</v>
      </c>
      <c r="E119" s="24" t="s">
        <v>10</v>
      </c>
      <c r="F119" s="15">
        <v>5.4614964500273068E-2</v>
      </c>
      <c r="G119" s="13">
        <v>99.115237575095733</v>
      </c>
      <c r="H119" s="24" t="s">
        <v>10</v>
      </c>
      <c r="I119" s="30" t="s">
        <v>12</v>
      </c>
    </row>
    <row r="120" spans="1:9" x14ac:dyDescent="0.25">
      <c r="A120" s="12">
        <v>128</v>
      </c>
      <c r="B120" s="7">
        <v>50</v>
      </c>
      <c r="C120" s="7">
        <v>5</v>
      </c>
      <c r="D120" s="9">
        <v>250</v>
      </c>
      <c r="E120" s="24" t="s">
        <v>10</v>
      </c>
      <c r="F120" s="15">
        <v>5.4614964500273068E-2</v>
      </c>
      <c r="G120" s="13">
        <v>99.169852539596008</v>
      </c>
      <c r="H120" s="24" t="s">
        <v>10</v>
      </c>
      <c r="I120" s="30" t="s">
        <v>12</v>
      </c>
    </row>
    <row r="121" spans="1:9" x14ac:dyDescent="0.25">
      <c r="A121" s="12">
        <v>136</v>
      </c>
      <c r="B121" s="7">
        <v>25</v>
      </c>
      <c r="C121" s="7">
        <v>5</v>
      </c>
      <c r="D121" s="9">
        <v>125</v>
      </c>
      <c r="E121" s="24" t="s">
        <v>10</v>
      </c>
      <c r="F121" s="15">
        <v>5.4614964500273068E-2</v>
      </c>
      <c r="G121" s="13">
        <v>99.224467504096282</v>
      </c>
      <c r="H121" s="24" t="s">
        <v>10</v>
      </c>
      <c r="I121" s="30" t="s">
        <v>12</v>
      </c>
    </row>
    <row r="122" spans="1:9" x14ac:dyDescent="0.25">
      <c r="A122" s="12">
        <v>100</v>
      </c>
      <c r="B122" s="7">
        <v>255</v>
      </c>
      <c r="C122" s="7">
        <v>4.9999999999999991</v>
      </c>
      <c r="D122" s="9">
        <v>1274.9999999999998</v>
      </c>
      <c r="E122" s="24" t="s">
        <v>10</v>
      </c>
      <c r="F122" s="15">
        <v>5.4614964500273068E-2</v>
      </c>
      <c r="G122" s="13">
        <v>99.279082468596556</v>
      </c>
      <c r="H122" s="24" t="s">
        <v>10</v>
      </c>
      <c r="I122" s="30" t="s">
        <v>12</v>
      </c>
    </row>
    <row r="123" spans="1:9" x14ac:dyDescent="0.25">
      <c r="A123" s="12">
        <v>103</v>
      </c>
      <c r="B123" s="7">
        <v>255</v>
      </c>
      <c r="C123" s="7">
        <v>4.9999999999999991</v>
      </c>
      <c r="D123" s="9">
        <v>1274.9999999999998</v>
      </c>
      <c r="E123" s="24" t="s">
        <v>10</v>
      </c>
      <c r="F123" s="15">
        <v>5.4614964500273068E-2</v>
      </c>
      <c r="G123" s="13">
        <v>99.33369743309683</v>
      </c>
      <c r="H123" s="24" t="s">
        <v>10</v>
      </c>
      <c r="I123" s="30" t="s">
        <v>12</v>
      </c>
    </row>
    <row r="124" spans="1:9" x14ac:dyDescent="0.25">
      <c r="A124" s="12">
        <v>122</v>
      </c>
      <c r="B124" s="7">
        <v>65</v>
      </c>
      <c r="C124" s="7">
        <v>4.9999999999999991</v>
      </c>
      <c r="D124" s="9">
        <v>324.99999999999994</v>
      </c>
      <c r="E124" s="24" t="s">
        <v>10</v>
      </c>
      <c r="F124" s="15">
        <v>5.4614964500273068E-2</v>
      </c>
      <c r="G124" s="13">
        <v>99.388312397597105</v>
      </c>
      <c r="H124" s="24" t="s">
        <v>10</v>
      </c>
      <c r="I124" s="30" t="s">
        <v>12</v>
      </c>
    </row>
    <row r="125" spans="1:9" x14ac:dyDescent="0.25">
      <c r="A125" s="12">
        <v>123</v>
      </c>
      <c r="B125" s="7">
        <v>65</v>
      </c>
      <c r="C125" s="7">
        <v>4.9999999999999991</v>
      </c>
      <c r="D125" s="9">
        <v>324.99999999999994</v>
      </c>
      <c r="E125" s="24" t="s">
        <v>10</v>
      </c>
      <c r="F125" s="15">
        <v>5.4614964500273068E-2</v>
      </c>
      <c r="G125" s="13">
        <v>99.442927362097379</v>
      </c>
      <c r="H125" s="24" t="s">
        <v>10</v>
      </c>
      <c r="I125" s="30" t="s">
        <v>12</v>
      </c>
    </row>
    <row r="126" spans="1:9" x14ac:dyDescent="0.25">
      <c r="A126" s="12">
        <v>132</v>
      </c>
      <c r="B126" s="7">
        <v>50</v>
      </c>
      <c r="C126" s="7">
        <v>4.0000000000000009</v>
      </c>
      <c r="D126" s="9">
        <v>200.00000000000003</v>
      </c>
      <c r="E126" s="24" t="s">
        <v>10</v>
      </c>
      <c r="F126" s="15">
        <v>4.3691971600218468E-2</v>
      </c>
      <c r="G126" s="13">
        <v>99.486619333697604</v>
      </c>
      <c r="H126" s="24" t="s">
        <v>10</v>
      </c>
      <c r="I126" s="30" t="s">
        <v>12</v>
      </c>
    </row>
    <row r="127" spans="1:9" x14ac:dyDescent="0.25">
      <c r="A127" s="12">
        <v>133</v>
      </c>
      <c r="B127" s="7">
        <v>50</v>
      </c>
      <c r="C127" s="7">
        <v>4.0000000000000009</v>
      </c>
      <c r="D127" s="9">
        <v>200.00000000000003</v>
      </c>
      <c r="E127" s="24" t="s">
        <v>10</v>
      </c>
      <c r="F127" s="15">
        <v>4.3691971600218468E-2</v>
      </c>
      <c r="G127" s="13">
        <v>99.530311305297829</v>
      </c>
      <c r="H127" s="24" t="s">
        <v>10</v>
      </c>
      <c r="I127" s="30" t="s">
        <v>12</v>
      </c>
    </row>
    <row r="128" spans="1:9" x14ac:dyDescent="0.25">
      <c r="A128" s="12">
        <v>74</v>
      </c>
      <c r="B128" s="7">
        <v>525</v>
      </c>
      <c r="C128" s="7">
        <v>4</v>
      </c>
      <c r="D128" s="9">
        <v>2100</v>
      </c>
      <c r="E128" s="24" t="s">
        <v>10</v>
      </c>
      <c r="F128" s="15">
        <v>4.3691971600218461E-2</v>
      </c>
      <c r="G128" s="13">
        <v>99.574003276898054</v>
      </c>
      <c r="H128" s="24" t="s">
        <v>10</v>
      </c>
      <c r="I128" s="30" t="s">
        <v>12</v>
      </c>
    </row>
    <row r="129" spans="1:9" x14ac:dyDescent="0.25">
      <c r="A129" s="12">
        <v>124</v>
      </c>
      <c r="B129" s="7">
        <v>75</v>
      </c>
      <c r="C129" s="7">
        <v>4</v>
      </c>
      <c r="D129" s="9">
        <v>300</v>
      </c>
      <c r="E129" s="24" t="s">
        <v>10</v>
      </c>
      <c r="F129" s="15">
        <v>4.3691971600218461E-2</v>
      </c>
      <c r="G129" s="13">
        <v>99.617695248498279</v>
      </c>
      <c r="H129" s="24" t="s">
        <v>10</v>
      </c>
      <c r="I129" s="30" t="s">
        <v>12</v>
      </c>
    </row>
    <row r="130" spans="1:9" x14ac:dyDescent="0.25">
      <c r="A130" s="12">
        <v>84</v>
      </c>
      <c r="B130" s="7">
        <v>625</v>
      </c>
      <c r="C130" s="7">
        <v>3</v>
      </c>
      <c r="D130" s="9">
        <v>1875</v>
      </c>
      <c r="E130" s="24" t="s">
        <v>10</v>
      </c>
      <c r="F130" s="15">
        <v>3.2768978700163841E-2</v>
      </c>
      <c r="G130" s="13">
        <v>99.650464227198441</v>
      </c>
      <c r="H130" s="24" t="s">
        <v>10</v>
      </c>
      <c r="I130" s="30" t="s">
        <v>12</v>
      </c>
    </row>
    <row r="131" spans="1:9" x14ac:dyDescent="0.25">
      <c r="A131" s="12">
        <v>94</v>
      </c>
      <c r="B131" s="7">
        <v>475</v>
      </c>
      <c r="C131" s="7">
        <v>3</v>
      </c>
      <c r="D131" s="9">
        <v>1425</v>
      </c>
      <c r="E131" s="24" t="s">
        <v>10</v>
      </c>
      <c r="F131" s="15">
        <v>3.2768978700163841E-2</v>
      </c>
      <c r="G131" s="13">
        <v>99.683233205898603</v>
      </c>
      <c r="H131" s="24" t="s">
        <v>10</v>
      </c>
      <c r="I131" s="30" t="s">
        <v>12</v>
      </c>
    </row>
    <row r="132" spans="1:9" x14ac:dyDescent="0.25">
      <c r="A132" s="12">
        <v>129</v>
      </c>
      <c r="B132" s="7">
        <v>75</v>
      </c>
      <c r="C132" s="7">
        <v>2.9999999999999996</v>
      </c>
      <c r="D132" s="9">
        <v>224.99999999999997</v>
      </c>
      <c r="E132" s="24" t="s">
        <v>10</v>
      </c>
      <c r="F132" s="15">
        <v>3.2768978700163841E-2</v>
      </c>
      <c r="G132" s="13">
        <v>99.716002184598764</v>
      </c>
      <c r="H132" s="24" t="s">
        <v>10</v>
      </c>
      <c r="I132" s="30" t="s">
        <v>12</v>
      </c>
    </row>
    <row r="133" spans="1:9" x14ac:dyDescent="0.25">
      <c r="A133" s="12">
        <v>130</v>
      </c>
      <c r="B133" s="7">
        <v>75</v>
      </c>
      <c r="C133" s="7">
        <v>2.9999999999999996</v>
      </c>
      <c r="D133" s="9">
        <v>224.99999999999997</v>
      </c>
      <c r="E133" s="24" t="s">
        <v>10</v>
      </c>
      <c r="F133" s="15">
        <v>3.2768978700163841E-2</v>
      </c>
      <c r="G133" s="13">
        <v>99.748771163298926</v>
      </c>
      <c r="H133" s="24" t="s">
        <v>10</v>
      </c>
      <c r="I133" s="30" t="s">
        <v>12</v>
      </c>
    </row>
    <row r="134" spans="1:9" x14ac:dyDescent="0.25">
      <c r="A134" s="12">
        <v>131</v>
      </c>
      <c r="B134" s="7">
        <v>75</v>
      </c>
      <c r="C134" s="7">
        <v>2.9999999999999996</v>
      </c>
      <c r="D134" s="9">
        <v>224.99999999999997</v>
      </c>
      <c r="E134" s="24" t="s">
        <v>10</v>
      </c>
      <c r="F134" s="15">
        <v>3.2768978700163841E-2</v>
      </c>
      <c r="G134" s="13">
        <v>99.781540141999088</v>
      </c>
      <c r="H134" s="24" t="s">
        <v>10</v>
      </c>
      <c r="I134" s="30" t="s">
        <v>12</v>
      </c>
    </row>
    <row r="135" spans="1:9" x14ac:dyDescent="0.25">
      <c r="A135" s="12">
        <v>137</v>
      </c>
      <c r="B135" s="7">
        <v>50</v>
      </c>
      <c r="C135" s="7">
        <v>2.0000000000000004</v>
      </c>
      <c r="D135" s="9">
        <v>100.00000000000001</v>
      </c>
      <c r="E135" s="24" t="s">
        <v>10</v>
      </c>
      <c r="F135" s="15">
        <v>2.1845985800109234E-2</v>
      </c>
      <c r="G135" s="13">
        <v>99.8033861277992</v>
      </c>
      <c r="H135" s="24" t="s">
        <v>10</v>
      </c>
      <c r="I135" s="30" t="s">
        <v>12</v>
      </c>
    </row>
    <row r="136" spans="1:9" x14ac:dyDescent="0.25">
      <c r="A136" s="12">
        <v>97</v>
      </c>
      <c r="B136" s="7">
        <v>675</v>
      </c>
      <c r="C136" s="7">
        <v>2</v>
      </c>
      <c r="D136" s="9">
        <v>1350</v>
      </c>
      <c r="E136" s="24" t="s">
        <v>10</v>
      </c>
      <c r="F136" s="15">
        <v>2.1845985800109231E-2</v>
      </c>
      <c r="G136" s="13">
        <v>99.825232113599313</v>
      </c>
      <c r="H136" s="24" t="s">
        <v>10</v>
      </c>
      <c r="I136" s="30" t="s">
        <v>12</v>
      </c>
    </row>
    <row r="137" spans="1:9" x14ac:dyDescent="0.25">
      <c r="A137" s="12">
        <v>115</v>
      </c>
      <c r="B137" s="7">
        <v>475</v>
      </c>
      <c r="C137" s="7">
        <v>1.9999999999999998</v>
      </c>
      <c r="D137" s="9">
        <v>949.99999999999989</v>
      </c>
      <c r="E137" s="24" t="s">
        <v>10</v>
      </c>
      <c r="F137" s="15">
        <v>2.1845985800109227E-2</v>
      </c>
      <c r="G137" s="13">
        <v>99.847078099399425</v>
      </c>
      <c r="H137" s="24" t="s">
        <v>10</v>
      </c>
      <c r="I137" s="30" t="s">
        <v>12</v>
      </c>
    </row>
    <row r="138" spans="1:9" x14ac:dyDescent="0.25">
      <c r="A138" s="12">
        <v>139</v>
      </c>
      <c r="B138" s="7">
        <v>50</v>
      </c>
      <c r="C138" s="7">
        <v>1.0000000000000002</v>
      </c>
      <c r="D138" s="9">
        <v>50.000000000000007</v>
      </c>
      <c r="E138" s="24" t="s">
        <v>10</v>
      </c>
      <c r="F138" s="15">
        <v>1.0922992900054617E-2</v>
      </c>
      <c r="G138" s="13">
        <v>99.858001092299475</v>
      </c>
      <c r="H138" s="24" t="s">
        <v>10</v>
      </c>
      <c r="I138" s="30" t="s">
        <v>12</v>
      </c>
    </row>
    <row r="139" spans="1:9" x14ac:dyDescent="0.25">
      <c r="A139" s="12">
        <v>140</v>
      </c>
      <c r="B139" s="7">
        <v>50</v>
      </c>
      <c r="C139" s="7">
        <v>1.0000000000000002</v>
      </c>
      <c r="D139" s="9">
        <v>50.000000000000007</v>
      </c>
      <c r="E139" s="24" t="s">
        <v>10</v>
      </c>
      <c r="F139" s="15">
        <v>1.0922992900054617E-2</v>
      </c>
      <c r="G139" s="13">
        <v>99.868924085199524</v>
      </c>
      <c r="H139" s="24" t="s">
        <v>10</v>
      </c>
      <c r="I139" s="30" t="s">
        <v>12</v>
      </c>
    </row>
    <row r="140" spans="1:9" x14ac:dyDescent="0.25">
      <c r="A140" s="12">
        <v>141</v>
      </c>
      <c r="B140" s="7">
        <v>50</v>
      </c>
      <c r="C140" s="7">
        <v>1.0000000000000002</v>
      </c>
      <c r="D140" s="9">
        <v>50.000000000000007</v>
      </c>
      <c r="E140" s="24" t="s">
        <v>10</v>
      </c>
      <c r="F140" s="15">
        <v>1.0922992900054617E-2</v>
      </c>
      <c r="G140" s="13">
        <v>99.879847078099573</v>
      </c>
      <c r="H140" s="24" t="s">
        <v>10</v>
      </c>
      <c r="I140" s="30" t="s">
        <v>12</v>
      </c>
    </row>
    <row r="141" spans="1:9" x14ac:dyDescent="0.25">
      <c r="A141" s="12">
        <v>142</v>
      </c>
      <c r="B141" s="7">
        <v>50</v>
      </c>
      <c r="C141" s="7">
        <v>1.0000000000000002</v>
      </c>
      <c r="D141" s="9">
        <v>50.000000000000007</v>
      </c>
      <c r="E141" s="24" t="s">
        <v>10</v>
      </c>
      <c r="F141" s="15">
        <v>1.0922992900054617E-2</v>
      </c>
      <c r="G141" s="13">
        <v>99.890770070999622</v>
      </c>
      <c r="H141" s="24" t="s">
        <v>10</v>
      </c>
      <c r="I141" s="30" t="s">
        <v>12</v>
      </c>
    </row>
    <row r="142" spans="1:9" x14ac:dyDescent="0.25">
      <c r="A142" s="12">
        <v>143</v>
      </c>
      <c r="B142" s="7">
        <v>50</v>
      </c>
      <c r="C142" s="7">
        <v>1.0000000000000002</v>
      </c>
      <c r="D142" s="9">
        <v>50.000000000000007</v>
      </c>
      <c r="E142" s="24" t="s">
        <v>10</v>
      </c>
      <c r="F142" s="15">
        <v>1.0922992900054617E-2</v>
      </c>
      <c r="G142" s="13">
        <v>99.901693063899671</v>
      </c>
      <c r="H142" s="24" t="s">
        <v>10</v>
      </c>
      <c r="I142" s="30" t="s">
        <v>12</v>
      </c>
    </row>
    <row r="143" spans="1:9" x14ac:dyDescent="0.25">
      <c r="A143" s="12">
        <v>144</v>
      </c>
      <c r="B143" s="7">
        <v>25</v>
      </c>
      <c r="C143" s="7">
        <v>1.0000000000000002</v>
      </c>
      <c r="D143" s="9">
        <v>25.000000000000004</v>
      </c>
      <c r="E143" s="24" t="s">
        <v>10</v>
      </c>
      <c r="F143" s="15">
        <v>1.0922992900054617E-2</v>
      </c>
      <c r="G143" s="13">
        <v>99.91261605679972</v>
      </c>
      <c r="H143" s="24" t="s">
        <v>10</v>
      </c>
      <c r="I143" s="30" t="s">
        <v>12</v>
      </c>
    </row>
    <row r="144" spans="1:9" x14ac:dyDescent="0.25">
      <c r="A144" s="12">
        <v>145</v>
      </c>
      <c r="B144" s="7">
        <v>25</v>
      </c>
      <c r="C144" s="7">
        <v>1.0000000000000002</v>
      </c>
      <c r="D144" s="9">
        <v>25.000000000000004</v>
      </c>
      <c r="E144" s="24" t="s">
        <v>10</v>
      </c>
      <c r="F144" s="15">
        <v>1.0922992900054617E-2</v>
      </c>
      <c r="G144" s="13">
        <v>99.92353904969977</v>
      </c>
      <c r="H144" s="24" t="s">
        <v>10</v>
      </c>
      <c r="I144" s="30" t="s">
        <v>12</v>
      </c>
    </row>
    <row r="145" spans="1:9" x14ac:dyDescent="0.25">
      <c r="A145" s="12">
        <v>146</v>
      </c>
      <c r="B145" s="7">
        <v>25</v>
      </c>
      <c r="C145" s="7">
        <v>1.0000000000000002</v>
      </c>
      <c r="D145" s="9">
        <v>25.000000000000004</v>
      </c>
      <c r="E145" s="24" t="s">
        <v>10</v>
      </c>
      <c r="F145" s="15">
        <v>1.0922992900054617E-2</v>
      </c>
      <c r="G145" s="13">
        <v>99.934462042599819</v>
      </c>
      <c r="H145" s="24" t="s">
        <v>10</v>
      </c>
      <c r="I145" s="30" t="s">
        <v>12</v>
      </c>
    </row>
    <row r="146" spans="1:9" x14ac:dyDescent="0.25">
      <c r="A146" s="12">
        <v>147</v>
      </c>
      <c r="B146" s="7">
        <v>25</v>
      </c>
      <c r="C146" s="7">
        <v>1.0000000000000002</v>
      </c>
      <c r="D146" s="9">
        <v>25.000000000000004</v>
      </c>
      <c r="E146" s="24" t="s">
        <v>10</v>
      </c>
      <c r="F146" s="15">
        <v>1.0922992900054617E-2</v>
      </c>
      <c r="G146" s="13">
        <v>99.945385035499868</v>
      </c>
      <c r="H146" s="24" t="s">
        <v>10</v>
      </c>
      <c r="I146" s="30" t="s">
        <v>12</v>
      </c>
    </row>
    <row r="147" spans="1:9" x14ac:dyDescent="0.25">
      <c r="A147" s="12">
        <v>148</v>
      </c>
      <c r="B147" s="7">
        <v>25</v>
      </c>
      <c r="C147" s="7">
        <v>1.0000000000000002</v>
      </c>
      <c r="D147" s="9">
        <v>25.000000000000004</v>
      </c>
      <c r="E147" s="24" t="s">
        <v>10</v>
      </c>
      <c r="F147" s="15">
        <v>1.0922992900054617E-2</v>
      </c>
      <c r="G147" s="13">
        <v>99.956308028399917</v>
      </c>
      <c r="H147" s="24" t="s">
        <v>10</v>
      </c>
      <c r="I147" s="30" t="s">
        <v>12</v>
      </c>
    </row>
    <row r="148" spans="1:9" x14ac:dyDescent="0.25">
      <c r="A148" s="12">
        <v>149</v>
      </c>
      <c r="B148" s="7">
        <v>25</v>
      </c>
      <c r="C148" s="7">
        <v>1.0000000000000002</v>
      </c>
      <c r="D148" s="9">
        <v>25.000000000000004</v>
      </c>
      <c r="E148" s="24" t="s">
        <v>10</v>
      </c>
      <c r="F148" s="15">
        <v>1.0922992900054617E-2</v>
      </c>
      <c r="G148" s="13">
        <v>99.967231021299966</v>
      </c>
      <c r="H148" s="24" t="s">
        <v>10</v>
      </c>
      <c r="I148" s="30" t="s">
        <v>12</v>
      </c>
    </row>
    <row r="149" spans="1:9" x14ac:dyDescent="0.25">
      <c r="A149" s="12">
        <v>150</v>
      </c>
      <c r="B149" s="7">
        <v>25</v>
      </c>
      <c r="C149" s="7">
        <v>1.0000000000000002</v>
      </c>
      <c r="D149" s="9">
        <v>25.000000000000004</v>
      </c>
      <c r="E149" s="24" t="s">
        <v>10</v>
      </c>
      <c r="F149" s="15">
        <v>1.0922992900054617E-2</v>
      </c>
      <c r="G149" s="13">
        <v>99.978154014200015</v>
      </c>
      <c r="H149" s="24" t="s">
        <v>10</v>
      </c>
      <c r="I149" s="30" t="s">
        <v>12</v>
      </c>
    </row>
    <row r="150" spans="1:9" x14ac:dyDescent="0.25">
      <c r="A150" s="12">
        <v>126</v>
      </c>
      <c r="B150" s="7">
        <v>275</v>
      </c>
      <c r="C150" s="7">
        <v>1</v>
      </c>
      <c r="D150" s="9">
        <v>275</v>
      </c>
      <c r="E150" s="24" t="s">
        <v>10</v>
      </c>
      <c r="F150" s="15">
        <v>1.0922992900054615E-2</v>
      </c>
      <c r="G150" s="13">
        <v>99.989077007100065</v>
      </c>
      <c r="H150" s="24" t="s">
        <v>10</v>
      </c>
      <c r="I150" s="30" t="s">
        <v>12</v>
      </c>
    </row>
    <row r="151" spans="1:9" ht="15.75" thickBot="1" x14ac:dyDescent="0.3">
      <c r="A151" s="5">
        <v>138</v>
      </c>
      <c r="B151" s="10">
        <v>75</v>
      </c>
      <c r="C151" s="10">
        <v>1</v>
      </c>
      <c r="D151" s="4">
        <v>75</v>
      </c>
      <c r="E151" s="25" t="s">
        <v>10</v>
      </c>
      <c r="F151" s="16">
        <v>1.0922992900054615E-2</v>
      </c>
      <c r="G151" s="14">
        <v>100.00000000000011</v>
      </c>
      <c r="H151" s="25" t="s">
        <v>10</v>
      </c>
      <c r="I151" s="31" t="s">
        <v>12</v>
      </c>
    </row>
    <row r="152" spans="1:9" x14ac:dyDescent="0.25">
      <c r="A152" s="2"/>
      <c r="B152" s="2"/>
      <c r="C152" s="2"/>
      <c r="D152" s="2"/>
      <c r="E152" s="3"/>
      <c r="F152" s="3"/>
      <c r="G152" s="3"/>
      <c r="H152" s="3"/>
      <c r="I152" s="3"/>
    </row>
    <row r="153" spans="1:9" x14ac:dyDescent="0.25">
      <c r="A153" s="11"/>
      <c r="B153" s="11"/>
      <c r="C153" s="11"/>
      <c r="D153" s="11"/>
      <c r="E153" s="11"/>
      <c r="F153" s="11"/>
      <c r="G153" s="11"/>
      <c r="H153" s="11"/>
      <c r="I153" s="11"/>
    </row>
    <row r="154" spans="1:9" x14ac:dyDescent="0.25">
      <c r="E154" s="11"/>
      <c r="F154" s="11"/>
      <c r="G154" s="11"/>
      <c r="H154" s="11"/>
      <c r="I154" s="11"/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6C490-5604-4511-A159-8C67C1CDD419}">
  <dimension ref="A1:E151"/>
  <sheetViews>
    <sheetView topLeftCell="A145" workbookViewId="0">
      <selection activeCell="J2" sqref="J2"/>
    </sheetView>
  </sheetViews>
  <sheetFormatPr defaultRowHeight="15" x14ac:dyDescent="0.25"/>
  <cols>
    <col min="1" max="1" width="9.85546875" customWidth="1"/>
    <col min="2" max="2" width="13.28515625" customWidth="1"/>
    <col min="3" max="3" width="13" customWidth="1"/>
    <col min="4" max="4" width="11.85546875" customWidth="1"/>
    <col min="5" max="5" width="18.5703125" customWidth="1"/>
  </cols>
  <sheetData>
    <row r="1" spans="1:5" ht="38.25" customHeight="1" x14ac:dyDescent="0.25">
      <c r="A1" s="21" t="s">
        <v>0</v>
      </c>
      <c r="B1" s="26" t="s">
        <v>20</v>
      </c>
      <c r="C1" s="21" t="s">
        <v>1</v>
      </c>
      <c r="D1" s="21" t="s">
        <v>21</v>
      </c>
      <c r="E1" s="21" t="s">
        <v>22</v>
      </c>
    </row>
    <row r="2" spans="1:5" x14ac:dyDescent="0.25">
      <c r="A2" s="45">
        <v>7</v>
      </c>
      <c r="B2" s="46">
        <v>177</v>
      </c>
      <c r="C2" s="22">
        <v>7.8111209179170347</v>
      </c>
      <c r="D2" s="20">
        <v>7.8111209179170347</v>
      </c>
      <c r="E2" s="23" t="s">
        <v>4</v>
      </c>
    </row>
    <row r="3" spans="1:5" x14ac:dyDescent="0.25">
      <c r="A3" s="35">
        <v>16</v>
      </c>
      <c r="B3" s="34">
        <v>169</v>
      </c>
      <c r="C3" s="8">
        <v>7.4580759046778464</v>
      </c>
      <c r="D3" s="13">
        <v>15.269196822594882</v>
      </c>
      <c r="E3" s="24" t="s">
        <v>4</v>
      </c>
    </row>
    <row r="4" spans="1:5" x14ac:dyDescent="0.25">
      <c r="A4" s="35">
        <v>2</v>
      </c>
      <c r="B4" s="34">
        <v>168</v>
      </c>
      <c r="C4" s="8">
        <v>7.4139452780229469</v>
      </c>
      <c r="D4" s="13">
        <v>22.683142100617829</v>
      </c>
      <c r="E4" s="24" t="s">
        <v>4</v>
      </c>
    </row>
    <row r="5" spans="1:5" x14ac:dyDescent="0.25">
      <c r="A5" s="35">
        <v>10</v>
      </c>
      <c r="B5" s="34">
        <v>166</v>
      </c>
      <c r="C5" s="8">
        <v>7.3256840247131514</v>
      </c>
      <c r="D5" s="13">
        <v>30.00882612533098</v>
      </c>
      <c r="E5" s="24" t="s">
        <v>4</v>
      </c>
    </row>
    <row r="6" spans="1:5" x14ac:dyDescent="0.25">
      <c r="A6" s="35">
        <v>1</v>
      </c>
      <c r="B6" s="34">
        <v>101</v>
      </c>
      <c r="C6" s="8">
        <v>4.4571932921447486</v>
      </c>
      <c r="D6" s="13">
        <v>34.466019417475728</v>
      </c>
      <c r="E6" s="24" t="s">
        <v>4</v>
      </c>
    </row>
    <row r="7" spans="1:5" x14ac:dyDescent="0.25">
      <c r="A7" s="35">
        <v>19</v>
      </c>
      <c r="B7" s="34">
        <v>98</v>
      </c>
      <c r="C7" s="8">
        <v>4.3248014121800527</v>
      </c>
      <c r="D7" s="13">
        <v>38.790820829655779</v>
      </c>
      <c r="E7" s="24" t="s">
        <v>4</v>
      </c>
    </row>
    <row r="8" spans="1:5" x14ac:dyDescent="0.25">
      <c r="A8" s="35">
        <v>5</v>
      </c>
      <c r="B8" s="34">
        <v>93</v>
      </c>
      <c r="C8" s="8">
        <v>4.1041482789055603</v>
      </c>
      <c r="D8" s="13">
        <v>42.894969108561341</v>
      </c>
      <c r="E8" s="24" t="s">
        <v>4</v>
      </c>
    </row>
    <row r="9" spans="1:5" x14ac:dyDescent="0.25">
      <c r="A9" s="35">
        <v>6</v>
      </c>
      <c r="B9" s="34">
        <v>92</v>
      </c>
      <c r="C9" s="8">
        <v>4.0600176522506626</v>
      </c>
      <c r="D9" s="13">
        <v>46.954986760812005</v>
      </c>
      <c r="E9" s="24" t="s">
        <v>4</v>
      </c>
    </row>
    <row r="10" spans="1:5" x14ac:dyDescent="0.25">
      <c r="A10" s="35">
        <v>4</v>
      </c>
      <c r="B10" s="34">
        <v>61</v>
      </c>
      <c r="C10" s="8">
        <v>2.6919682259488082</v>
      </c>
      <c r="D10" s="13">
        <v>49.646954986760811</v>
      </c>
      <c r="E10" s="24" t="s">
        <v>4</v>
      </c>
    </row>
    <row r="11" spans="1:5" x14ac:dyDescent="0.25">
      <c r="A11" s="35">
        <v>13</v>
      </c>
      <c r="B11" s="34">
        <v>58</v>
      </c>
      <c r="C11" s="8">
        <v>2.5595763459841132</v>
      </c>
      <c r="D11" s="13">
        <v>52.206531332744923</v>
      </c>
      <c r="E11" s="24" t="s">
        <v>4</v>
      </c>
    </row>
    <row r="12" spans="1:5" x14ac:dyDescent="0.25">
      <c r="A12" s="35">
        <v>24</v>
      </c>
      <c r="B12" s="34">
        <v>57</v>
      </c>
      <c r="C12" s="8">
        <v>2.5154457193292146</v>
      </c>
      <c r="D12" s="13">
        <v>54.721977052074138</v>
      </c>
      <c r="E12" s="24" t="s">
        <v>4</v>
      </c>
    </row>
    <row r="13" spans="1:5" x14ac:dyDescent="0.25">
      <c r="A13" s="35">
        <v>17</v>
      </c>
      <c r="B13" s="34">
        <v>57</v>
      </c>
      <c r="C13" s="8">
        <v>2.5154457193292146</v>
      </c>
      <c r="D13" s="13">
        <v>57.237422771403352</v>
      </c>
      <c r="E13" s="24" t="s">
        <v>4</v>
      </c>
    </row>
    <row r="14" spans="1:5" x14ac:dyDescent="0.25">
      <c r="A14" s="35">
        <v>3</v>
      </c>
      <c r="B14" s="34">
        <v>54</v>
      </c>
      <c r="C14" s="8">
        <v>2.3830538393645191</v>
      </c>
      <c r="D14" s="13">
        <v>59.620476610767874</v>
      </c>
      <c r="E14" s="24" t="s">
        <v>4</v>
      </c>
    </row>
    <row r="15" spans="1:5" x14ac:dyDescent="0.25">
      <c r="A15" s="35">
        <v>31</v>
      </c>
      <c r="B15" s="34">
        <v>51</v>
      </c>
      <c r="C15" s="8">
        <v>2.2506619593998236</v>
      </c>
      <c r="D15" s="13">
        <v>61.871138570167695</v>
      </c>
      <c r="E15" s="24" t="s">
        <v>4</v>
      </c>
    </row>
    <row r="16" spans="1:5" x14ac:dyDescent="0.25">
      <c r="A16" s="35">
        <v>23</v>
      </c>
      <c r="B16" s="34">
        <v>40</v>
      </c>
      <c r="C16" s="8">
        <v>1.7652250661959399</v>
      </c>
      <c r="D16" s="13">
        <v>63.636363636363633</v>
      </c>
      <c r="E16" s="24" t="s">
        <v>4</v>
      </c>
    </row>
    <row r="17" spans="1:5" x14ac:dyDescent="0.25">
      <c r="A17" s="35">
        <v>11</v>
      </c>
      <c r="B17" s="34">
        <v>38</v>
      </c>
      <c r="C17" s="8">
        <v>1.6769638128861428</v>
      </c>
      <c r="D17" s="13">
        <v>65.313327449249769</v>
      </c>
      <c r="E17" s="24" t="s">
        <v>4</v>
      </c>
    </row>
    <row r="18" spans="1:5" x14ac:dyDescent="0.25">
      <c r="A18" s="35">
        <v>35</v>
      </c>
      <c r="B18" s="34">
        <v>35</v>
      </c>
      <c r="C18" s="8">
        <v>1.5445719329214476</v>
      </c>
      <c r="D18" s="13">
        <v>66.857899382171212</v>
      </c>
      <c r="E18" s="24" t="s">
        <v>4</v>
      </c>
    </row>
    <row r="19" spans="1:5" x14ac:dyDescent="0.25">
      <c r="A19" s="35">
        <v>12</v>
      </c>
      <c r="B19" s="34">
        <v>34</v>
      </c>
      <c r="C19" s="8">
        <v>1.5004413062665489</v>
      </c>
      <c r="D19" s="13">
        <v>68.358340688437764</v>
      </c>
      <c r="E19" s="24" t="s">
        <v>4</v>
      </c>
    </row>
    <row r="20" spans="1:5" x14ac:dyDescent="0.25">
      <c r="A20" s="35">
        <v>29</v>
      </c>
      <c r="B20" s="34">
        <v>33</v>
      </c>
      <c r="C20" s="8">
        <v>1.4563106796116505</v>
      </c>
      <c r="D20" s="13">
        <v>69.814651368049411</v>
      </c>
      <c r="E20" s="24" t="s">
        <v>4</v>
      </c>
    </row>
    <row r="21" spans="1:5" x14ac:dyDescent="0.25">
      <c r="A21" s="35">
        <v>8</v>
      </c>
      <c r="B21" s="34">
        <v>31</v>
      </c>
      <c r="C21" s="8">
        <v>1.3680494263018534</v>
      </c>
      <c r="D21" s="13">
        <v>71.182700794351263</v>
      </c>
      <c r="E21" s="24" t="s">
        <v>4</v>
      </c>
    </row>
    <row r="22" spans="1:5" x14ac:dyDescent="0.25">
      <c r="A22" s="35">
        <v>14</v>
      </c>
      <c r="B22" s="34">
        <v>30</v>
      </c>
      <c r="C22" s="8">
        <v>1.323918799646955</v>
      </c>
      <c r="D22" s="13">
        <v>72.506619593998224</v>
      </c>
      <c r="E22" s="24" t="s">
        <v>4</v>
      </c>
    </row>
    <row r="23" spans="1:5" x14ac:dyDescent="0.25">
      <c r="A23" s="35">
        <v>22</v>
      </c>
      <c r="B23" s="34">
        <v>30</v>
      </c>
      <c r="C23" s="8">
        <v>1.323918799646955</v>
      </c>
      <c r="D23" s="13">
        <v>73.830538393645185</v>
      </c>
      <c r="E23" s="24" t="s">
        <v>4</v>
      </c>
    </row>
    <row r="24" spans="1:5" x14ac:dyDescent="0.25">
      <c r="A24" s="35">
        <v>28</v>
      </c>
      <c r="B24" s="34">
        <v>29</v>
      </c>
      <c r="C24" s="8">
        <v>1.2797881729920566</v>
      </c>
      <c r="D24" s="13">
        <v>75.110326566637241</v>
      </c>
      <c r="E24" s="24" t="s">
        <v>4</v>
      </c>
    </row>
    <row r="25" spans="1:5" x14ac:dyDescent="0.25">
      <c r="A25" s="35">
        <v>21</v>
      </c>
      <c r="B25" s="34">
        <v>26</v>
      </c>
      <c r="C25" s="8">
        <v>1.1473962930273611</v>
      </c>
      <c r="D25" s="13">
        <v>76.257722859664597</v>
      </c>
      <c r="E25" s="24" t="s">
        <v>4</v>
      </c>
    </row>
    <row r="26" spans="1:5" x14ac:dyDescent="0.25">
      <c r="A26" s="35">
        <v>33</v>
      </c>
      <c r="B26" s="34">
        <v>26</v>
      </c>
      <c r="C26" s="8">
        <v>1.1473962930273611</v>
      </c>
      <c r="D26" s="13">
        <v>77.405119152691952</v>
      </c>
      <c r="E26" s="24" t="s">
        <v>4</v>
      </c>
    </row>
    <row r="27" spans="1:5" x14ac:dyDescent="0.25">
      <c r="A27" s="35">
        <v>9</v>
      </c>
      <c r="B27" s="34">
        <v>25</v>
      </c>
      <c r="C27" s="8">
        <v>1.1032656663724625</v>
      </c>
      <c r="D27" s="13">
        <v>78.508384819064418</v>
      </c>
      <c r="E27" s="24" t="s">
        <v>4</v>
      </c>
    </row>
    <row r="28" spans="1:5" x14ac:dyDescent="0.25">
      <c r="A28" s="35">
        <v>18</v>
      </c>
      <c r="B28" s="34">
        <v>22</v>
      </c>
      <c r="C28" s="8">
        <v>0.97087378640776689</v>
      </c>
      <c r="D28" s="13">
        <v>79.479258605472182</v>
      </c>
      <c r="E28" s="24" t="s">
        <v>4</v>
      </c>
    </row>
    <row r="29" spans="1:5" x14ac:dyDescent="0.25">
      <c r="A29" s="35">
        <v>46</v>
      </c>
      <c r="B29" s="34">
        <v>22</v>
      </c>
      <c r="C29" s="8">
        <v>0.97087378640776689</v>
      </c>
      <c r="D29" s="13">
        <v>80.450132391879947</v>
      </c>
      <c r="E29" s="24" t="s">
        <v>4</v>
      </c>
    </row>
    <row r="30" spans="1:5" x14ac:dyDescent="0.25">
      <c r="A30" s="35">
        <v>15</v>
      </c>
      <c r="B30" s="34">
        <v>20</v>
      </c>
      <c r="C30" s="8">
        <v>0.88261253309796994</v>
      </c>
      <c r="D30" s="13">
        <v>81.332744924977916</v>
      </c>
      <c r="E30" s="24" t="s">
        <v>6</v>
      </c>
    </row>
    <row r="31" spans="1:5" x14ac:dyDescent="0.25">
      <c r="A31" s="35">
        <v>32</v>
      </c>
      <c r="B31" s="34">
        <v>17</v>
      </c>
      <c r="C31" s="8">
        <v>0.75022065313327446</v>
      </c>
      <c r="D31" s="13">
        <v>82.082965578111185</v>
      </c>
      <c r="E31" s="24" t="s">
        <v>6</v>
      </c>
    </row>
    <row r="32" spans="1:5" x14ac:dyDescent="0.25">
      <c r="A32" s="35">
        <v>40</v>
      </c>
      <c r="B32" s="34">
        <v>16</v>
      </c>
      <c r="C32" s="8">
        <v>0.70609002647837604</v>
      </c>
      <c r="D32" s="13">
        <v>82.789055604589564</v>
      </c>
      <c r="E32" s="24" t="s">
        <v>6</v>
      </c>
    </row>
    <row r="33" spans="1:5" x14ac:dyDescent="0.25">
      <c r="A33" s="35">
        <v>42</v>
      </c>
      <c r="B33" s="34">
        <v>16</v>
      </c>
      <c r="C33" s="8">
        <v>0.70609002647837604</v>
      </c>
      <c r="D33" s="13">
        <v>83.495145631067942</v>
      </c>
      <c r="E33" s="24" t="s">
        <v>6</v>
      </c>
    </row>
    <row r="34" spans="1:5" x14ac:dyDescent="0.25">
      <c r="A34" s="35">
        <v>26</v>
      </c>
      <c r="B34" s="34">
        <v>15</v>
      </c>
      <c r="C34" s="8">
        <v>0.66195939982347751</v>
      </c>
      <c r="D34" s="13">
        <v>84.157105030891415</v>
      </c>
      <c r="E34" s="24" t="s">
        <v>6</v>
      </c>
    </row>
    <row r="35" spans="1:5" x14ac:dyDescent="0.25">
      <c r="A35" s="35">
        <v>43</v>
      </c>
      <c r="B35" s="34">
        <v>15</v>
      </c>
      <c r="C35" s="8">
        <v>0.66195939982347751</v>
      </c>
      <c r="D35" s="13">
        <v>84.819064430714889</v>
      </c>
      <c r="E35" s="24" t="s">
        <v>6</v>
      </c>
    </row>
    <row r="36" spans="1:5" x14ac:dyDescent="0.25">
      <c r="A36" s="35">
        <v>37</v>
      </c>
      <c r="B36" s="34">
        <v>14</v>
      </c>
      <c r="C36" s="8">
        <v>0.61782877316857898</v>
      </c>
      <c r="D36" s="13">
        <v>85.436893203883471</v>
      </c>
      <c r="E36" s="24" t="s">
        <v>6</v>
      </c>
    </row>
    <row r="37" spans="1:5" x14ac:dyDescent="0.25">
      <c r="A37" s="35">
        <v>20</v>
      </c>
      <c r="B37" s="34">
        <v>13</v>
      </c>
      <c r="C37" s="8">
        <v>0.57369814651368056</v>
      </c>
      <c r="D37" s="13">
        <v>86.010591350397149</v>
      </c>
      <c r="E37" s="24" t="s">
        <v>6</v>
      </c>
    </row>
    <row r="38" spans="1:5" x14ac:dyDescent="0.25">
      <c r="A38" s="35">
        <v>34</v>
      </c>
      <c r="B38" s="34">
        <v>12</v>
      </c>
      <c r="C38" s="8">
        <v>0.52956751985878203</v>
      </c>
      <c r="D38" s="13">
        <v>86.540158870255937</v>
      </c>
      <c r="E38" s="24" t="s">
        <v>6</v>
      </c>
    </row>
    <row r="39" spans="1:5" x14ac:dyDescent="0.25">
      <c r="A39" s="35">
        <v>45</v>
      </c>
      <c r="B39" s="34">
        <v>12</v>
      </c>
      <c r="C39" s="8">
        <v>0.52956751985878203</v>
      </c>
      <c r="D39" s="13">
        <v>87.069726390114724</v>
      </c>
      <c r="E39" s="24" t="s">
        <v>6</v>
      </c>
    </row>
    <row r="40" spans="1:5" x14ac:dyDescent="0.25">
      <c r="A40" s="35">
        <v>27</v>
      </c>
      <c r="B40" s="34">
        <v>12</v>
      </c>
      <c r="C40" s="8">
        <v>0.52956751985878203</v>
      </c>
      <c r="D40" s="13">
        <v>87.599293909973511</v>
      </c>
      <c r="E40" s="24" t="s">
        <v>6</v>
      </c>
    </row>
    <row r="41" spans="1:5" x14ac:dyDescent="0.25">
      <c r="A41" s="35">
        <v>48</v>
      </c>
      <c r="B41" s="34">
        <v>11</v>
      </c>
      <c r="C41" s="8">
        <v>0.48543689320388345</v>
      </c>
      <c r="D41" s="13">
        <v>88.084730803177393</v>
      </c>
      <c r="E41" s="24" t="s">
        <v>6</v>
      </c>
    </row>
    <row r="42" spans="1:5" x14ac:dyDescent="0.25">
      <c r="A42" s="35">
        <v>36</v>
      </c>
      <c r="B42" s="34">
        <v>10</v>
      </c>
      <c r="C42" s="8">
        <v>0.44130626654898497</v>
      </c>
      <c r="D42" s="13">
        <v>88.526037069726385</v>
      </c>
      <c r="E42" s="24" t="s">
        <v>6</v>
      </c>
    </row>
    <row r="43" spans="1:5" x14ac:dyDescent="0.25">
      <c r="A43" s="35">
        <v>30</v>
      </c>
      <c r="B43" s="34">
        <v>10</v>
      </c>
      <c r="C43" s="8">
        <v>0.44130626654898497</v>
      </c>
      <c r="D43" s="13">
        <v>88.967343336275377</v>
      </c>
      <c r="E43" s="24" t="s">
        <v>6</v>
      </c>
    </row>
    <row r="44" spans="1:5" x14ac:dyDescent="0.25">
      <c r="A44" s="35">
        <v>41</v>
      </c>
      <c r="B44" s="34">
        <v>10</v>
      </c>
      <c r="C44" s="8">
        <v>0.44130626654898497</v>
      </c>
      <c r="D44" s="13">
        <v>89.408649602824369</v>
      </c>
      <c r="E44" s="24" t="s">
        <v>6</v>
      </c>
    </row>
    <row r="45" spans="1:5" x14ac:dyDescent="0.25">
      <c r="A45" s="35">
        <v>38</v>
      </c>
      <c r="B45" s="34">
        <v>10</v>
      </c>
      <c r="C45" s="8">
        <v>0.44130626654898497</v>
      </c>
      <c r="D45" s="13">
        <v>89.84995586937336</v>
      </c>
      <c r="E45" s="24" t="s">
        <v>6</v>
      </c>
    </row>
    <row r="46" spans="1:5" x14ac:dyDescent="0.25">
      <c r="A46" s="35">
        <v>25</v>
      </c>
      <c r="B46" s="34">
        <v>8</v>
      </c>
      <c r="C46" s="8">
        <v>0.35304501323918802</v>
      </c>
      <c r="D46" s="13">
        <v>90.203000882612542</v>
      </c>
      <c r="E46" s="24" t="s">
        <v>6</v>
      </c>
    </row>
    <row r="47" spans="1:5" x14ac:dyDescent="0.25">
      <c r="A47" s="35">
        <v>98</v>
      </c>
      <c r="B47" s="34">
        <v>6</v>
      </c>
      <c r="C47" s="8">
        <v>0.26478375992939102</v>
      </c>
      <c r="D47" s="13">
        <v>90.467784642541929</v>
      </c>
      <c r="E47" s="24" t="s">
        <v>6</v>
      </c>
    </row>
    <row r="48" spans="1:5" x14ac:dyDescent="0.25">
      <c r="A48" s="35">
        <v>47</v>
      </c>
      <c r="B48" s="34">
        <v>6</v>
      </c>
      <c r="C48" s="8">
        <v>0.26478375992939102</v>
      </c>
      <c r="D48" s="13">
        <v>90.732568402471315</v>
      </c>
      <c r="E48" s="24" t="s">
        <v>6</v>
      </c>
    </row>
    <row r="49" spans="1:5" x14ac:dyDescent="0.25">
      <c r="A49" s="35">
        <v>51</v>
      </c>
      <c r="B49" s="34">
        <v>6</v>
      </c>
      <c r="C49" s="8">
        <v>0.26478375992939102</v>
      </c>
      <c r="D49" s="13">
        <v>90.997352162400702</v>
      </c>
      <c r="E49" s="24" t="s">
        <v>6</v>
      </c>
    </row>
    <row r="50" spans="1:5" x14ac:dyDescent="0.25">
      <c r="A50" s="35">
        <v>54</v>
      </c>
      <c r="B50" s="34">
        <v>6</v>
      </c>
      <c r="C50" s="8">
        <v>0.26478375992939102</v>
      </c>
      <c r="D50" s="13">
        <v>91.262135922330089</v>
      </c>
      <c r="E50" s="24" t="s">
        <v>6</v>
      </c>
    </row>
    <row r="51" spans="1:5" x14ac:dyDescent="0.25">
      <c r="A51" s="35">
        <v>56</v>
      </c>
      <c r="B51" s="34">
        <v>6</v>
      </c>
      <c r="C51" s="8">
        <v>0.26478375992939102</v>
      </c>
      <c r="D51" s="13">
        <v>91.526919682259475</v>
      </c>
      <c r="E51" s="24" t="s">
        <v>6</v>
      </c>
    </row>
    <row r="52" spans="1:5" x14ac:dyDescent="0.25">
      <c r="A52" s="35">
        <v>69</v>
      </c>
      <c r="B52" s="34">
        <v>6</v>
      </c>
      <c r="C52" s="8">
        <v>0.26478375992939102</v>
      </c>
      <c r="D52" s="13">
        <v>91.791703442188862</v>
      </c>
      <c r="E52" s="24" t="s">
        <v>6</v>
      </c>
    </row>
    <row r="53" spans="1:5" x14ac:dyDescent="0.25">
      <c r="A53" s="35">
        <v>108</v>
      </c>
      <c r="B53" s="34">
        <v>6</v>
      </c>
      <c r="C53" s="8">
        <v>0.26478375992939102</v>
      </c>
      <c r="D53" s="13">
        <v>92.056487202118248</v>
      </c>
      <c r="E53" s="24" t="s">
        <v>6</v>
      </c>
    </row>
    <row r="54" spans="1:5" x14ac:dyDescent="0.25">
      <c r="A54" s="35">
        <v>109</v>
      </c>
      <c r="B54" s="34">
        <v>6</v>
      </c>
      <c r="C54" s="8">
        <v>0.26478375992939102</v>
      </c>
      <c r="D54" s="13">
        <v>92.321270962047635</v>
      </c>
      <c r="E54" s="24" t="s">
        <v>6</v>
      </c>
    </row>
    <row r="55" spans="1:5" x14ac:dyDescent="0.25">
      <c r="A55" s="35">
        <v>99</v>
      </c>
      <c r="B55" s="34">
        <v>6</v>
      </c>
      <c r="C55" s="8">
        <v>0.26478375992939102</v>
      </c>
      <c r="D55" s="13">
        <v>92.586054721977021</v>
      </c>
      <c r="E55" s="24" t="s">
        <v>6</v>
      </c>
    </row>
    <row r="56" spans="1:5" x14ac:dyDescent="0.25">
      <c r="A56" s="35">
        <v>53</v>
      </c>
      <c r="B56" s="34">
        <v>6</v>
      </c>
      <c r="C56" s="8">
        <v>0.26478375992939102</v>
      </c>
      <c r="D56" s="13">
        <v>92.850838481906408</v>
      </c>
      <c r="E56" s="24" t="s">
        <v>6</v>
      </c>
    </row>
    <row r="57" spans="1:5" x14ac:dyDescent="0.25">
      <c r="A57" s="35">
        <v>86</v>
      </c>
      <c r="B57" s="34">
        <v>6</v>
      </c>
      <c r="C57" s="8">
        <v>0.26478375992939102</v>
      </c>
      <c r="D57" s="13">
        <v>93.115622241835794</v>
      </c>
      <c r="E57" s="24" t="s">
        <v>6</v>
      </c>
    </row>
    <row r="58" spans="1:5" x14ac:dyDescent="0.25">
      <c r="A58" s="35">
        <v>66</v>
      </c>
      <c r="B58" s="34">
        <v>6</v>
      </c>
      <c r="C58" s="8">
        <v>0.26478375992939102</v>
      </c>
      <c r="D58" s="13">
        <v>93.380406001765181</v>
      </c>
      <c r="E58" s="24" t="s">
        <v>6</v>
      </c>
    </row>
    <row r="59" spans="1:5" x14ac:dyDescent="0.25">
      <c r="A59" s="35">
        <v>44</v>
      </c>
      <c r="B59" s="34">
        <v>5</v>
      </c>
      <c r="C59" s="8">
        <v>0.22065313327449249</v>
      </c>
      <c r="D59" s="13">
        <v>93.601059135039677</v>
      </c>
      <c r="E59" s="24" t="s">
        <v>6</v>
      </c>
    </row>
    <row r="60" spans="1:5" x14ac:dyDescent="0.25">
      <c r="A60" s="35">
        <v>49</v>
      </c>
      <c r="B60" s="34">
        <v>5</v>
      </c>
      <c r="C60" s="8">
        <v>0.22065313327449249</v>
      </c>
      <c r="D60" s="13">
        <v>93.821712268314172</v>
      </c>
      <c r="E60" s="24" t="s">
        <v>6</v>
      </c>
    </row>
    <row r="61" spans="1:5" x14ac:dyDescent="0.25">
      <c r="A61" s="35">
        <v>83</v>
      </c>
      <c r="B61" s="34">
        <v>5</v>
      </c>
      <c r="C61" s="8">
        <v>0.22065313327449249</v>
      </c>
      <c r="D61" s="13">
        <v>94.042365401588668</v>
      </c>
      <c r="E61" s="24" t="s">
        <v>6</v>
      </c>
    </row>
    <row r="62" spans="1:5" x14ac:dyDescent="0.25">
      <c r="A62" s="35">
        <v>93</v>
      </c>
      <c r="B62" s="34">
        <v>5</v>
      </c>
      <c r="C62" s="8">
        <v>0.22065313327449249</v>
      </c>
      <c r="D62" s="13">
        <v>94.263018534863164</v>
      </c>
      <c r="E62" s="24" t="s">
        <v>6</v>
      </c>
    </row>
    <row r="63" spans="1:5" x14ac:dyDescent="0.25">
      <c r="A63" s="35">
        <v>105</v>
      </c>
      <c r="B63" s="34">
        <v>5</v>
      </c>
      <c r="C63" s="8">
        <v>0.22065313327449249</v>
      </c>
      <c r="D63" s="13">
        <v>94.48367166813766</v>
      </c>
      <c r="E63" s="24" t="s">
        <v>6</v>
      </c>
    </row>
    <row r="64" spans="1:5" x14ac:dyDescent="0.25">
      <c r="A64" s="35">
        <v>39</v>
      </c>
      <c r="B64" s="34">
        <v>5</v>
      </c>
      <c r="C64" s="8">
        <v>0.22065313327449249</v>
      </c>
      <c r="D64" s="13">
        <v>94.704324801412156</v>
      </c>
      <c r="E64" s="24" t="s">
        <v>6</v>
      </c>
    </row>
    <row r="65" spans="1:5" x14ac:dyDescent="0.25">
      <c r="A65" s="35">
        <v>73</v>
      </c>
      <c r="B65" s="34">
        <v>5</v>
      </c>
      <c r="C65" s="8">
        <v>0.22065313327449249</v>
      </c>
      <c r="D65" s="13">
        <v>94.924977934686652</v>
      </c>
      <c r="E65" s="24" t="s">
        <v>6</v>
      </c>
    </row>
    <row r="66" spans="1:5" x14ac:dyDescent="0.25">
      <c r="A66" s="35">
        <v>50</v>
      </c>
      <c r="B66" s="34">
        <v>4</v>
      </c>
      <c r="C66" s="8">
        <v>0.17652250661959401</v>
      </c>
      <c r="D66" s="13">
        <v>95.101500441306243</v>
      </c>
      <c r="E66" s="24" t="s">
        <v>6</v>
      </c>
    </row>
    <row r="67" spans="1:5" x14ac:dyDescent="0.25">
      <c r="A67" s="35">
        <v>55</v>
      </c>
      <c r="B67" s="34">
        <v>4</v>
      </c>
      <c r="C67" s="8">
        <v>0.17652250661959401</v>
      </c>
      <c r="D67" s="13">
        <v>95.278022947925834</v>
      </c>
      <c r="E67" s="24" t="s">
        <v>6</v>
      </c>
    </row>
    <row r="68" spans="1:5" x14ac:dyDescent="0.25">
      <c r="A68" s="35">
        <v>81</v>
      </c>
      <c r="B68" s="34">
        <v>4</v>
      </c>
      <c r="C68" s="8">
        <v>0.17652250661959401</v>
      </c>
      <c r="D68" s="13">
        <v>95.454545454545425</v>
      </c>
      <c r="E68" s="24" t="s">
        <v>6</v>
      </c>
    </row>
    <row r="69" spans="1:5" x14ac:dyDescent="0.25">
      <c r="A69" s="35">
        <v>59</v>
      </c>
      <c r="B69" s="34">
        <v>4</v>
      </c>
      <c r="C69" s="8">
        <v>0.17652250661959401</v>
      </c>
      <c r="D69" s="13">
        <v>95.631067961165016</v>
      </c>
      <c r="E69" s="24" t="s">
        <v>10</v>
      </c>
    </row>
    <row r="70" spans="1:5" x14ac:dyDescent="0.25">
      <c r="A70" s="35">
        <v>91</v>
      </c>
      <c r="B70" s="34">
        <v>4</v>
      </c>
      <c r="C70" s="8">
        <v>0.17652250661959401</v>
      </c>
      <c r="D70" s="13">
        <v>95.807590467784607</v>
      </c>
      <c r="E70" s="24" t="s">
        <v>10</v>
      </c>
    </row>
    <row r="71" spans="1:5" x14ac:dyDescent="0.25">
      <c r="A71" s="35">
        <v>125</v>
      </c>
      <c r="B71" s="34">
        <v>4</v>
      </c>
      <c r="C71" s="8">
        <v>0.17652250661959401</v>
      </c>
      <c r="D71" s="13">
        <v>95.984112974404198</v>
      </c>
      <c r="E71" s="24" t="s">
        <v>10</v>
      </c>
    </row>
    <row r="72" spans="1:5" x14ac:dyDescent="0.25">
      <c r="A72" s="35">
        <v>80</v>
      </c>
      <c r="B72" s="34">
        <v>3</v>
      </c>
      <c r="C72" s="8">
        <v>0.13239187996469551</v>
      </c>
      <c r="D72" s="13">
        <v>96.116504854368898</v>
      </c>
      <c r="E72" s="24" t="s">
        <v>10</v>
      </c>
    </row>
    <row r="73" spans="1:5" x14ac:dyDescent="0.25">
      <c r="A73" s="35">
        <v>89</v>
      </c>
      <c r="B73" s="34">
        <v>3</v>
      </c>
      <c r="C73" s="8">
        <v>0.13239187996469551</v>
      </c>
      <c r="D73" s="13">
        <v>96.248896734333599</v>
      </c>
      <c r="E73" s="24" t="s">
        <v>10</v>
      </c>
    </row>
    <row r="74" spans="1:5" x14ac:dyDescent="0.25">
      <c r="A74" s="35">
        <v>112</v>
      </c>
      <c r="B74" s="34">
        <v>3</v>
      </c>
      <c r="C74" s="8">
        <v>0.13239187996469551</v>
      </c>
      <c r="D74" s="13">
        <v>96.381288614298299</v>
      </c>
      <c r="E74" s="24" t="s">
        <v>10</v>
      </c>
    </row>
    <row r="75" spans="1:5" x14ac:dyDescent="0.25">
      <c r="A75" s="35">
        <v>58</v>
      </c>
      <c r="B75" s="34">
        <v>3</v>
      </c>
      <c r="C75" s="8">
        <v>0.13239187996469551</v>
      </c>
      <c r="D75" s="13">
        <v>96.513680494262999</v>
      </c>
      <c r="E75" s="24" t="s">
        <v>10</v>
      </c>
    </row>
    <row r="76" spans="1:5" x14ac:dyDescent="0.25">
      <c r="A76" s="35">
        <v>111</v>
      </c>
      <c r="B76" s="34">
        <v>3</v>
      </c>
      <c r="C76" s="8">
        <v>0.13239187996469551</v>
      </c>
      <c r="D76" s="13">
        <v>96.6460723742277</v>
      </c>
      <c r="E76" s="24" t="s">
        <v>10</v>
      </c>
    </row>
    <row r="77" spans="1:5" x14ac:dyDescent="0.25">
      <c r="A77" s="35">
        <v>96</v>
      </c>
      <c r="B77" s="34">
        <v>3</v>
      </c>
      <c r="C77" s="8">
        <v>0.13239187996469551</v>
      </c>
      <c r="D77" s="13">
        <v>96.7784642541924</v>
      </c>
      <c r="E77" s="24" t="s">
        <v>10</v>
      </c>
    </row>
    <row r="78" spans="1:5" x14ac:dyDescent="0.25">
      <c r="A78" s="35">
        <v>117</v>
      </c>
      <c r="B78" s="34">
        <v>3</v>
      </c>
      <c r="C78" s="8">
        <v>0.13239187996469551</v>
      </c>
      <c r="D78" s="13">
        <v>96.9108561341571</v>
      </c>
      <c r="E78" s="24" t="s">
        <v>10</v>
      </c>
    </row>
    <row r="79" spans="1:5" x14ac:dyDescent="0.25">
      <c r="A79" s="35">
        <v>70</v>
      </c>
      <c r="B79" s="34">
        <v>3</v>
      </c>
      <c r="C79" s="8">
        <v>0.13239187996469551</v>
      </c>
      <c r="D79" s="13">
        <v>97.043248014121801</v>
      </c>
      <c r="E79" s="24" t="s">
        <v>10</v>
      </c>
    </row>
    <row r="80" spans="1:5" x14ac:dyDescent="0.25">
      <c r="A80" s="35">
        <v>113</v>
      </c>
      <c r="B80" s="34">
        <v>3</v>
      </c>
      <c r="C80" s="8">
        <v>0.13239187996469551</v>
      </c>
      <c r="D80" s="13">
        <v>97.175639894086501</v>
      </c>
      <c r="E80" s="24" t="s">
        <v>10</v>
      </c>
    </row>
    <row r="81" spans="1:5" x14ac:dyDescent="0.25">
      <c r="A81" s="35">
        <v>110</v>
      </c>
      <c r="B81" s="34">
        <v>3</v>
      </c>
      <c r="C81" s="8">
        <v>0.13239187996469551</v>
      </c>
      <c r="D81" s="13">
        <v>97.308031774051202</v>
      </c>
      <c r="E81" s="24" t="s">
        <v>10</v>
      </c>
    </row>
    <row r="82" spans="1:5" x14ac:dyDescent="0.25">
      <c r="A82" s="35">
        <v>120</v>
      </c>
      <c r="B82" s="34">
        <v>3</v>
      </c>
      <c r="C82" s="8">
        <v>0.13239187996469551</v>
      </c>
      <c r="D82" s="13">
        <v>97.440423654015902</v>
      </c>
      <c r="E82" s="24" t="s">
        <v>10</v>
      </c>
    </row>
    <row r="83" spans="1:5" x14ac:dyDescent="0.25">
      <c r="A83" s="35">
        <v>60</v>
      </c>
      <c r="B83" s="34">
        <v>3</v>
      </c>
      <c r="C83" s="8">
        <v>0.13239187996469551</v>
      </c>
      <c r="D83" s="13">
        <v>97.572815533980602</v>
      </c>
      <c r="E83" s="24" t="s">
        <v>10</v>
      </c>
    </row>
    <row r="84" spans="1:5" x14ac:dyDescent="0.25">
      <c r="A84" s="35">
        <v>78</v>
      </c>
      <c r="B84" s="34">
        <v>3</v>
      </c>
      <c r="C84" s="8">
        <v>0.13239187996469551</v>
      </c>
      <c r="D84" s="13">
        <v>97.705207413945303</v>
      </c>
      <c r="E84" s="24" t="s">
        <v>10</v>
      </c>
    </row>
    <row r="85" spans="1:5" x14ac:dyDescent="0.25">
      <c r="A85" s="35">
        <v>95</v>
      </c>
      <c r="B85" s="34">
        <v>3</v>
      </c>
      <c r="C85" s="8">
        <v>0.13239187996469551</v>
      </c>
      <c r="D85" s="13">
        <v>97.837599293910003</v>
      </c>
      <c r="E85" s="24" t="s">
        <v>10</v>
      </c>
    </row>
    <row r="86" spans="1:5" x14ac:dyDescent="0.25">
      <c r="A86" s="35">
        <v>133</v>
      </c>
      <c r="B86" s="34">
        <v>3</v>
      </c>
      <c r="C86" s="8">
        <v>0.13239187996469551</v>
      </c>
      <c r="D86" s="13">
        <v>97.969991173874703</v>
      </c>
      <c r="E86" s="24" t="s">
        <v>10</v>
      </c>
    </row>
    <row r="87" spans="1:5" x14ac:dyDescent="0.25">
      <c r="A87" s="35">
        <v>64</v>
      </c>
      <c r="B87" s="34">
        <v>2</v>
      </c>
      <c r="C87" s="8">
        <v>8.8261253309797005E-2</v>
      </c>
      <c r="D87" s="13">
        <v>98.058252427184499</v>
      </c>
      <c r="E87" s="24" t="s">
        <v>10</v>
      </c>
    </row>
    <row r="88" spans="1:5" x14ac:dyDescent="0.25">
      <c r="A88" s="35">
        <v>101</v>
      </c>
      <c r="B88" s="34">
        <v>2</v>
      </c>
      <c r="C88" s="8">
        <v>8.8261253309797005E-2</v>
      </c>
      <c r="D88" s="13">
        <v>98.146513680494294</v>
      </c>
      <c r="E88" s="24" t="s">
        <v>10</v>
      </c>
    </row>
    <row r="89" spans="1:5" x14ac:dyDescent="0.25">
      <c r="A89" s="35">
        <v>79</v>
      </c>
      <c r="B89" s="34">
        <v>2</v>
      </c>
      <c r="C89" s="8">
        <v>8.8261253309797005E-2</v>
      </c>
      <c r="D89" s="13">
        <v>98.23477493380409</v>
      </c>
      <c r="E89" s="24" t="s">
        <v>10</v>
      </c>
    </row>
    <row r="90" spans="1:5" x14ac:dyDescent="0.25">
      <c r="A90" s="35">
        <v>82</v>
      </c>
      <c r="B90" s="34">
        <v>2</v>
      </c>
      <c r="C90" s="8">
        <v>8.8261253309797005E-2</v>
      </c>
      <c r="D90" s="13">
        <v>98.323036187113885</v>
      </c>
      <c r="E90" s="24" t="s">
        <v>10</v>
      </c>
    </row>
    <row r="91" spans="1:5" x14ac:dyDescent="0.25">
      <c r="A91" s="35">
        <v>134</v>
      </c>
      <c r="B91" s="34">
        <v>2</v>
      </c>
      <c r="C91" s="8">
        <v>8.8261253309797005E-2</v>
      </c>
      <c r="D91" s="13">
        <v>98.411297440423681</v>
      </c>
      <c r="E91" s="24" t="s">
        <v>10</v>
      </c>
    </row>
    <row r="92" spans="1:5" x14ac:dyDescent="0.25">
      <c r="A92" s="35">
        <v>65</v>
      </c>
      <c r="B92" s="34">
        <v>2</v>
      </c>
      <c r="C92" s="8">
        <v>8.8261253309797005E-2</v>
      </c>
      <c r="D92" s="13">
        <v>98.499558693733476</v>
      </c>
      <c r="E92" s="24" t="s">
        <v>10</v>
      </c>
    </row>
    <row r="93" spans="1:5" x14ac:dyDescent="0.25">
      <c r="A93" s="35">
        <v>72</v>
      </c>
      <c r="B93" s="34">
        <v>2</v>
      </c>
      <c r="C93" s="8">
        <v>8.8261253309797005E-2</v>
      </c>
      <c r="D93" s="13">
        <v>98.587819947043272</v>
      </c>
      <c r="E93" s="24" t="s">
        <v>10</v>
      </c>
    </row>
    <row r="94" spans="1:5" x14ac:dyDescent="0.25">
      <c r="A94" s="35">
        <v>88</v>
      </c>
      <c r="B94" s="34">
        <v>2</v>
      </c>
      <c r="C94" s="8">
        <v>8.8261253309797005E-2</v>
      </c>
      <c r="D94" s="13">
        <v>98.676081200353067</v>
      </c>
      <c r="E94" s="24" t="s">
        <v>10</v>
      </c>
    </row>
    <row r="95" spans="1:5" x14ac:dyDescent="0.25">
      <c r="A95" s="35">
        <v>90</v>
      </c>
      <c r="B95" s="34">
        <v>2</v>
      </c>
      <c r="C95" s="8">
        <v>8.8261253309797005E-2</v>
      </c>
      <c r="D95" s="13">
        <v>98.764342453662863</v>
      </c>
      <c r="E95" s="24" t="s">
        <v>10</v>
      </c>
    </row>
    <row r="96" spans="1:5" x14ac:dyDescent="0.25">
      <c r="A96" s="35">
        <v>104</v>
      </c>
      <c r="B96" s="34">
        <v>2</v>
      </c>
      <c r="C96" s="8">
        <v>8.8261253309797005E-2</v>
      </c>
      <c r="D96" s="13">
        <v>98.852603706972658</v>
      </c>
      <c r="E96" s="24" t="s">
        <v>10</v>
      </c>
    </row>
    <row r="97" spans="1:5" x14ac:dyDescent="0.25">
      <c r="A97" s="35">
        <v>122</v>
      </c>
      <c r="B97" s="34">
        <v>2</v>
      </c>
      <c r="C97" s="8">
        <v>8.8261253309797005E-2</v>
      </c>
      <c r="D97" s="13">
        <v>98.940864960282454</v>
      </c>
      <c r="E97" s="24" t="s">
        <v>10</v>
      </c>
    </row>
    <row r="98" spans="1:5" x14ac:dyDescent="0.25">
      <c r="A98" s="35">
        <v>124</v>
      </c>
      <c r="B98" s="34">
        <v>2</v>
      </c>
      <c r="C98" s="8">
        <v>8.8261253309797005E-2</v>
      </c>
      <c r="D98" s="13">
        <v>99.029126213592249</v>
      </c>
      <c r="E98" s="24" t="s">
        <v>10</v>
      </c>
    </row>
    <row r="99" spans="1:5" x14ac:dyDescent="0.25">
      <c r="A99" s="35">
        <v>76</v>
      </c>
      <c r="B99" s="34">
        <v>1</v>
      </c>
      <c r="C99" s="8">
        <v>4.4130626654898503E-2</v>
      </c>
      <c r="D99" s="13">
        <v>99.073256840247154</v>
      </c>
      <c r="E99" s="24" t="s">
        <v>10</v>
      </c>
    </row>
    <row r="100" spans="1:5" x14ac:dyDescent="0.25">
      <c r="A100" s="35">
        <v>118</v>
      </c>
      <c r="B100" s="34">
        <v>1</v>
      </c>
      <c r="C100" s="8">
        <v>4.4130626654898503E-2</v>
      </c>
      <c r="D100" s="13">
        <v>99.117387466902059</v>
      </c>
      <c r="E100" s="24" t="s">
        <v>10</v>
      </c>
    </row>
    <row r="101" spans="1:5" x14ac:dyDescent="0.25">
      <c r="A101" s="35">
        <v>67</v>
      </c>
      <c r="B101" s="34">
        <v>1</v>
      </c>
      <c r="C101" s="8">
        <v>4.4130626654898503E-2</v>
      </c>
      <c r="D101" s="13">
        <v>99.161518093556964</v>
      </c>
      <c r="E101" s="24" t="s">
        <v>10</v>
      </c>
    </row>
    <row r="102" spans="1:5" x14ac:dyDescent="0.25">
      <c r="A102" s="35">
        <v>135</v>
      </c>
      <c r="B102" s="34">
        <v>1</v>
      </c>
      <c r="C102" s="8">
        <v>4.4130626654898503E-2</v>
      </c>
      <c r="D102" s="13">
        <v>99.205648720211869</v>
      </c>
      <c r="E102" s="24" t="s">
        <v>10</v>
      </c>
    </row>
    <row r="103" spans="1:5" x14ac:dyDescent="0.25">
      <c r="A103" s="35">
        <v>62</v>
      </c>
      <c r="B103" s="34">
        <v>1</v>
      </c>
      <c r="C103" s="8">
        <v>4.4130626654898503E-2</v>
      </c>
      <c r="D103" s="13">
        <v>99.249779346866774</v>
      </c>
      <c r="E103" s="24" t="s">
        <v>10</v>
      </c>
    </row>
    <row r="104" spans="1:5" x14ac:dyDescent="0.25">
      <c r="A104" s="35">
        <v>63</v>
      </c>
      <c r="B104" s="34">
        <v>1</v>
      </c>
      <c r="C104" s="8">
        <v>4.4130626654898503E-2</v>
      </c>
      <c r="D104" s="13">
        <v>99.293909973521679</v>
      </c>
      <c r="E104" s="24" t="s">
        <v>10</v>
      </c>
    </row>
    <row r="105" spans="1:5" x14ac:dyDescent="0.25">
      <c r="A105" s="35">
        <v>68</v>
      </c>
      <c r="B105" s="34">
        <v>1</v>
      </c>
      <c r="C105" s="8">
        <v>4.4130626654898503E-2</v>
      </c>
      <c r="D105" s="13">
        <v>99.338040600176583</v>
      </c>
      <c r="E105" s="24" t="s">
        <v>10</v>
      </c>
    </row>
    <row r="106" spans="1:5" x14ac:dyDescent="0.25">
      <c r="A106" s="35">
        <v>71</v>
      </c>
      <c r="B106" s="34">
        <v>1</v>
      </c>
      <c r="C106" s="8">
        <v>4.4130626654898503E-2</v>
      </c>
      <c r="D106" s="13">
        <v>99.382171226831488</v>
      </c>
      <c r="E106" s="24" t="s">
        <v>10</v>
      </c>
    </row>
    <row r="107" spans="1:5" x14ac:dyDescent="0.25">
      <c r="A107" s="35">
        <v>119</v>
      </c>
      <c r="B107" s="34">
        <v>1</v>
      </c>
      <c r="C107" s="8">
        <v>4.4130626654898503E-2</v>
      </c>
      <c r="D107" s="13">
        <v>99.426301853486393</v>
      </c>
      <c r="E107" s="24" t="s">
        <v>10</v>
      </c>
    </row>
    <row r="108" spans="1:5" x14ac:dyDescent="0.25">
      <c r="A108" s="35">
        <v>127</v>
      </c>
      <c r="B108" s="34">
        <v>1</v>
      </c>
      <c r="C108" s="8">
        <v>4.4130626654898503E-2</v>
      </c>
      <c r="D108" s="13">
        <v>99.470432480141298</v>
      </c>
      <c r="E108" s="24" t="s">
        <v>10</v>
      </c>
    </row>
    <row r="109" spans="1:5" x14ac:dyDescent="0.25">
      <c r="A109" s="35">
        <v>128</v>
      </c>
      <c r="B109" s="34">
        <v>1</v>
      </c>
      <c r="C109" s="8">
        <v>4.4130626654898503E-2</v>
      </c>
      <c r="D109" s="13">
        <v>99.514563106796203</v>
      </c>
      <c r="E109" s="24" t="s">
        <v>10</v>
      </c>
    </row>
    <row r="110" spans="1:5" x14ac:dyDescent="0.25">
      <c r="A110" s="35">
        <v>136</v>
      </c>
      <c r="B110" s="34">
        <v>1</v>
      </c>
      <c r="C110" s="8">
        <v>4.4130626654898503E-2</v>
      </c>
      <c r="D110" s="13">
        <v>99.558693733451108</v>
      </c>
      <c r="E110" s="24" t="s">
        <v>10</v>
      </c>
    </row>
    <row r="111" spans="1:5" x14ac:dyDescent="0.25">
      <c r="A111" s="35">
        <v>103</v>
      </c>
      <c r="B111" s="34">
        <v>1</v>
      </c>
      <c r="C111" s="8">
        <v>4.4130626654898503E-2</v>
      </c>
      <c r="D111" s="13">
        <v>99.602824360106013</v>
      </c>
      <c r="E111" s="24" t="s">
        <v>10</v>
      </c>
    </row>
    <row r="112" spans="1:5" x14ac:dyDescent="0.25">
      <c r="A112" s="35">
        <v>123</v>
      </c>
      <c r="B112" s="34">
        <v>1</v>
      </c>
      <c r="C112" s="8">
        <v>4.4130626654898503E-2</v>
      </c>
      <c r="D112" s="13">
        <v>99.646954986760917</v>
      </c>
      <c r="E112" s="24" t="s">
        <v>10</v>
      </c>
    </row>
    <row r="113" spans="1:5" x14ac:dyDescent="0.25">
      <c r="A113" s="35">
        <v>132</v>
      </c>
      <c r="B113" s="34">
        <v>1</v>
      </c>
      <c r="C113" s="8">
        <v>4.4130626654898503E-2</v>
      </c>
      <c r="D113" s="13">
        <v>99.691085613415822</v>
      </c>
      <c r="E113" s="24" t="s">
        <v>10</v>
      </c>
    </row>
    <row r="114" spans="1:5" x14ac:dyDescent="0.25">
      <c r="A114" s="35">
        <v>74</v>
      </c>
      <c r="B114" s="34">
        <v>1</v>
      </c>
      <c r="C114" s="8">
        <v>4.4130626654898503E-2</v>
      </c>
      <c r="D114" s="13">
        <v>99.735216240070727</v>
      </c>
      <c r="E114" s="24" t="s">
        <v>10</v>
      </c>
    </row>
    <row r="115" spans="1:5" x14ac:dyDescent="0.25">
      <c r="A115" s="35">
        <v>94</v>
      </c>
      <c r="B115" s="34">
        <v>1</v>
      </c>
      <c r="C115" s="8">
        <v>4.4130626654898503E-2</v>
      </c>
      <c r="D115" s="13">
        <v>99.779346866725632</v>
      </c>
      <c r="E115" s="24" t="s">
        <v>10</v>
      </c>
    </row>
    <row r="116" spans="1:5" x14ac:dyDescent="0.25">
      <c r="A116" s="35">
        <v>130</v>
      </c>
      <c r="B116" s="34">
        <v>1</v>
      </c>
      <c r="C116" s="8">
        <v>4.4130626654898503E-2</v>
      </c>
      <c r="D116" s="13">
        <v>99.823477493380537</v>
      </c>
      <c r="E116" s="24" t="s">
        <v>10</v>
      </c>
    </row>
    <row r="117" spans="1:5" x14ac:dyDescent="0.25">
      <c r="A117" s="35">
        <v>143</v>
      </c>
      <c r="B117" s="34">
        <v>1</v>
      </c>
      <c r="C117" s="8">
        <v>4.4130626654898503E-2</v>
      </c>
      <c r="D117" s="13">
        <v>99.867608120035442</v>
      </c>
      <c r="E117" s="24" t="s">
        <v>10</v>
      </c>
    </row>
    <row r="118" spans="1:5" x14ac:dyDescent="0.25">
      <c r="A118" s="35">
        <v>148</v>
      </c>
      <c r="B118" s="34">
        <v>1</v>
      </c>
      <c r="C118" s="8">
        <v>4.4130626654898503E-2</v>
      </c>
      <c r="D118" s="13">
        <v>99.911738746690347</v>
      </c>
      <c r="E118" s="24" t="s">
        <v>10</v>
      </c>
    </row>
    <row r="119" spans="1:5" x14ac:dyDescent="0.25">
      <c r="A119" s="35">
        <v>149</v>
      </c>
      <c r="B119" s="34">
        <v>1</v>
      </c>
      <c r="C119" s="8">
        <v>4.4130626654898503E-2</v>
      </c>
      <c r="D119" s="13">
        <v>99.955869373345251</v>
      </c>
      <c r="E119" s="24" t="s">
        <v>10</v>
      </c>
    </row>
    <row r="120" spans="1:5" x14ac:dyDescent="0.25">
      <c r="A120" s="35">
        <v>126</v>
      </c>
      <c r="B120" s="34">
        <v>1</v>
      </c>
      <c r="C120" s="8">
        <v>4.4130626654898503E-2</v>
      </c>
      <c r="D120" s="13">
        <v>100.00000000000016</v>
      </c>
      <c r="E120" s="24" t="s">
        <v>10</v>
      </c>
    </row>
    <row r="121" spans="1:5" x14ac:dyDescent="0.25">
      <c r="A121" s="35">
        <v>102</v>
      </c>
      <c r="B121" s="34">
        <v>0</v>
      </c>
      <c r="C121" s="8">
        <v>0</v>
      </c>
      <c r="D121" s="13">
        <v>100.00000000000016</v>
      </c>
      <c r="E121" s="24" t="s">
        <v>10</v>
      </c>
    </row>
    <row r="122" spans="1:5" x14ac:dyDescent="0.25">
      <c r="A122" s="35">
        <v>107</v>
      </c>
      <c r="B122" s="34">
        <v>0</v>
      </c>
      <c r="C122" s="8">
        <v>0</v>
      </c>
      <c r="D122" s="13">
        <v>100.00000000000016</v>
      </c>
      <c r="E122" s="24" t="s">
        <v>10</v>
      </c>
    </row>
    <row r="123" spans="1:5" x14ac:dyDescent="0.25">
      <c r="A123" s="35">
        <v>87</v>
      </c>
      <c r="B123" s="34">
        <v>0</v>
      </c>
      <c r="C123" s="8">
        <v>0</v>
      </c>
      <c r="D123" s="13">
        <v>100.00000000000016</v>
      </c>
      <c r="E123" s="24" t="s">
        <v>10</v>
      </c>
    </row>
    <row r="124" spans="1:5" x14ac:dyDescent="0.25">
      <c r="A124" s="35">
        <v>52</v>
      </c>
      <c r="B124" s="34">
        <v>0</v>
      </c>
      <c r="C124" s="8">
        <v>0</v>
      </c>
      <c r="D124" s="13">
        <v>100.00000000000016</v>
      </c>
      <c r="E124" s="24" t="s">
        <v>10</v>
      </c>
    </row>
    <row r="125" spans="1:5" x14ac:dyDescent="0.25">
      <c r="A125" s="35">
        <v>57</v>
      </c>
      <c r="B125" s="34">
        <v>0</v>
      </c>
      <c r="C125" s="8">
        <v>0</v>
      </c>
      <c r="D125" s="13">
        <v>100.00000000000016</v>
      </c>
      <c r="E125" s="24" t="s">
        <v>10</v>
      </c>
    </row>
    <row r="126" spans="1:5" x14ac:dyDescent="0.25">
      <c r="A126" s="35">
        <v>61</v>
      </c>
      <c r="B126" s="34">
        <v>0</v>
      </c>
      <c r="C126" s="8">
        <v>0</v>
      </c>
      <c r="D126" s="13">
        <v>100.00000000000016</v>
      </c>
      <c r="E126" s="24" t="s">
        <v>10</v>
      </c>
    </row>
    <row r="127" spans="1:5" x14ac:dyDescent="0.25">
      <c r="A127" s="35">
        <v>85</v>
      </c>
      <c r="B127" s="34">
        <v>0</v>
      </c>
      <c r="C127" s="8">
        <v>0</v>
      </c>
      <c r="D127" s="13">
        <v>100.00000000000016</v>
      </c>
      <c r="E127" s="24" t="s">
        <v>10</v>
      </c>
    </row>
    <row r="128" spans="1:5" x14ac:dyDescent="0.25">
      <c r="A128" s="35">
        <v>106</v>
      </c>
      <c r="B128" s="34">
        <v>0</v>
      </c>
      <c r="C128" s="8">
        <v>0</v>
      </c>
      <c r="D128" s="13">
        <v>100.00000000000016</v>
      </c>
      <c r="E128" s="24" t="s">
        <v>10</v>
      </c>
    </row>
    <row r="129" spans="1:5" x14ac:dyDescent="0.25">
      <c r="A129" s="35">
        <v>114</v>
      </c>
      <c r="B129" s="34">
        <v>0</v>
      </c>
      <c r="C129" s="8">
        <v>0</v>
      </c>
      <c r="D129" s="13">
        <v>100.00000000000016</v>
      </c>
      <c r="E129" s="24" t="s">
        <v>10</v>
      </c>
    </row>
    <row r="130" spans="1:5" x14ac:dyDescent="0.25">
      <c r="A130" s="35">
        <v>121</v>
      </c>
      <c r="B130" s="34">
        <v>0</v>
      </c>
      <c r="C130" s="8">
        <v>0</v>
      </c>
      <c r="D130" s="13">
        <v>100.00000000000016</v>
      </c>
      <c r="E130" s="24" t="s">
        <v>10</v>
      </c>
    </row>
    <row r="131" spans="1:5" x14ac:dyDescent="0.25">
      <c r="A131" s="35">
        <v>75</v>
      </c>
      <c r="B131" s="34">
        <v>0</v>
      </c>
      <c r="C131" s="8">
        <v>0</v>
      </c>
      <c r="D131" s="13">
        <v>100.00000000000016</v>
      </c>
      <c r="E131" s="24" t="s">
        <v>10</v>
      </c>
    </row>
    <row r="132" spans="1:5" x14ac:dyDescent="0.25">
      <c r="A132" s="35">
        <v>77</v>
      </c>
      <c r="B132" s="34">
        <v>0</v>
      </c>
      <c r="C132" s="8">
        <v>0</v>
      </c>
      <c r="D132" s="13">
        <v>100.00000000000016</v>
      </c>
      <c r="E132" s="24" t="s">
        <v>10</v>
      </c>
    </row>
    <row r="133" spans="1:5" x14ac:dyDescent="0.25">
      <c r="A133" s="35">
        <v>92</v>
      </c>
      <c r="B133" s="34">
        <v>0</v>
      </c>
      <c r="C133" s="8">
        <v>0</v>
      </c>
      <c r="D133" s="13">
        <v>100.00000000000016</v>
      </c>
      <c r="E133" s="24" t="s">
        <v>10</v>
      </c>
    </row>
    <row r="134" spans="1:5" x14ac:dyDescent="0.25">
      <c r="A134" s="35">
        <v>116</v>
      </c>
      <c r="B134" s="34">
        <v>0</v>
      </c>
      <c r="C134" s="8">
        <v>0</v>
      </c>
      <c r="D134" s="13">
        <v>100.00000000000016</v>
      </c>
      <c r="E134" s="24" t="s">
        <v>10</v>
      </c>
    </row>
    <row r="135" spans="1:5" x14ac:dyDescent="0.25">
      <c r="A135" s="35">
        <v>100</v>
      </c>
      <c r="B135" s="34">
        <v>0</v>
      </c>
      <c r="C135" s="8">
        <v>0</v>
      </c>
      <c r="D135" s="13">
        <v>100.00000000000016</v>
      </c>
      <c r="E135" s="24" t="s">
        <v>10</v>
      </c>
    </row>
    <row r="136" spans="1:5" x14ac:dyDescent="0.25">
      <c r="A136" s="35">
        <v>84</v>
      </c>
      <c r="B136" s="34">
        <v>0</v>
      </c>
      <c r="C136" s="8">
        <v>0</v>
      </c>
      <c r="D136" s="13">
        <v>100.00000000000016</v>
      </c>
      <c r="E136" s="24" t="s">
        <v>10</v>
      </c>
    </row>
    <row r="137" spans="1:5" x14ac:dyDescent="0.25">
      <c r="A137" s="35">
        <v>129</v>
      </c>
      <c r="B137" s="34">
        <v>0</v>
      </c>
      <c r="C137" s="8">
        <v>0</v>
      </c>
      <c r="D137" s="13">
        <v>100.00000000000016</v>
      </c>
      <c r="E137" s="24" t="s">
        <v>10</v>
      </c>
    </row>
    <row r="138" spans="1:5" x14ac:dyDescent="0.25">
      <c r="A138" s="35">
        <v>131</v>
      </c>
      <c r="B138" s="34">
        <v>0</v>
      </c>
      <c r="C138" s="8">
        <v>0</v>
      </c>
      <c r="D138" s="13">
        <v>100.00000000000016</v>
      </c>
      <c r="E138" s="24" t="s">
        <v>10</v>
      </c>
    </row>
    <row r="139" spans="1:5" x14ac:dyDescent="0.25">
      <c r="A139" s="35">
        <v>137</v>
      </c>
      <c r="B139" s="34">
        <v>0</v>
      </c>
      <c r="C139" s="8">
        <v>0</v>
      </c>
      <c r="D139" s="13">
        <v>100.00000000000016</v>
      </c>
      <c r="E139" s="24" t="s">
        <v>10</v>
      </c>
    </row>
    <row r="140" spans="1:5" x14ac:dyDescent="0.25">
      <c r="A140" s="35">
        <v>97</v>
      </c>
      <c r="B140" s="34">
        <v>0</v>
      </c>
      <c r="C140" s="8">
        <v>0</v>
      </c>
      <c r="D140" s="13">
        <v>100.00000000000016</v>
      </c>
      <c r="E140" s="24" t="s">
        <v>10</v>
      </c>
    </row>
    <row r="141" spans="1:5" x14ac:dyDescent="0.25">
      <c r="A141" s="35">
        <v>115</v>
      </c>
      <c r="B141" s="34">
        <v>0</v>
      </c>
      <c r="C141" s="8">
        <v>0</v>
      </c>
      <c r="D141" s="13">
        <v>100.00000000000016</v>
      </c>
      <c r="E141" s="24" t="s">
        <v>10</v>
      </c>
    </row>
    <row r="142" spans="1:5" x14ac:dyDescent="0.25">
      <c r="A142" s="35">
        <v>139</v>
      </c>
      <c r="B142" s="34">
        <v>0</v>
      </c>
      <c r="C142" s="8">
        <v>0</v>
      </c>
      <c r="D142" s="13">
        <v>100.00000000000016</v>
      </c>
      <c r="E142" s="24" t="s">
        <v>10</v>
      </c>
    </row>
    <row r="143" spans="1:5" x14ac:dyDescent="0.25">
      <c r="A143" s="35">
        <v>140</v>
      </c>
      <c r="B143" s="34">
        <v>0</v>
      </c>
      <c r="C143" s="8">
        <v>0</v>
      </c>
      <c r="D143" s="13">
        <v>100.00000000000016</v>
      </c>
      <c r="E143" s="24" t="s">
        <v>10</v>
      </c>
    </row>
    <row r="144" spans="1:5" x14ac:dyDescent="0.25">
      <c r="A144" s="35">
        <v>141</v>
      </c>
      <c r="B144" s="34">
        <v>0</v>
      </c>
      <c r="C144" s="8">
        <v>0</v>
      </c>
      <c r="D144" s="13">
        <v>100.00000000000016</v>
      </c>
      <c r="E144" s="24" t="s">
        <v>10</v>
      </c>
    </row>
    <row r="145" spans="1:5" x14ac:dyDescent="0.25">
      <c r="A145" s="35">
        <v>142</v>
      </c>
      <c r="B145" s="34">
        <v>0</v>
      </c>
      <c r="C145" s="8">
        <v>0</v>
      </c>
      <c r="D145" s="13">
        <v>100.00000000000016</v>
      </c>
      <c r="E145" s="24" t="s">
        <v>10</v>
      </c>
    </row>
    <row r="146" spans="1:5" x14ac:dyDescent="0.25">
      <c r="A146" s="35">
        <v>144</v>
      </c>
      <c r="B146" s="34">
        <v>0</v>
      </c>
      <c r="C146" s="8">
        <v>0</v>
      </c>
      <c r="D146" s="13">
        <v>100.00000000000016</v>
      </c>
      <c r="E146" s="24" t="s">
        <v>10</v>
      </c>
    </row>
    <row r="147" spans="1:5" x14ac:dyDescent="0.25">
      <c r="A147" s="35">
        <v>145</v>
      </c>
      <c r="B147" s="34">
        <v>0</v>
      </c>
      <c r="C147" s="8">
        <v>0</v>
      </c>
      <c r="D147" s="13">
        <v>100.00000000000016</v>
      </c>
      <c r="E147" s="24" t="s">
        <v>10</v>
      </c>
    </row>
    <row r="148" spans="1:5" x14ac:dyDescent="0.25">
      <c r="A148" s="35">
        <v>146</v>
      </c>
      <c r="B148" s="34">
        <v>0</v>
      </c>
      <c r="C148" s="8">
        <v>0</v>
      </c>
      <c r="D148" s="13">
        <v>100.00000000000016</v>
      </c>
      <c r="E148" s="24" t="s">
        <v>10</v>
      </c>
    </row>
    <row r="149" spans="1:5" x14ac:dyDescent="0.25">
      <c r="A149" s="35">
        <v>147</v>
      </c>
      <c r="B149" s="34">
        <v>0</v>
      </c>
      <c r="C149" s="8">
        <v>0</v>
      </c>
      <c r="D149" s="13">
        <v>100.00000000000016</v>
      </c>
      <c r="E149" s="24" t="s">
        <v>10</v>
      </c>
    </row>
    <row r="150" spans="1:5" x14ac:dyDescent="0.25">
      <c r="A150" s="35">
        <v>150</v>
      </c>
      <c r="B150" s="34">
        <v>0</v>
      </c>
      <c r="C150" s="8">
        <v>0</v>
      </c>
      <c r="D150" s="13">
        <v>100.00000000000016</v>
      </c>
      <c r="E150" s="24" t="s">
        <v>10</v>
      </c>
    </row>
    <row r="151" spans="1:5" ht="15.75" thickBot="1" x14ac:dyDescent="0.3">
      <c r="A151" s="36">
        <v>138</v>
      </c>
      <c r="B151" s="37">
        <v>0</v>
      </c>
      <c r="C151" s="38">
        <v>0</v>
      </c>
      <c r="D151" s="47">
        <v>100.00000000000016</v>
      </c>
      <c r="E151" s="25" t="s">
        <v>10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BA40F-2A96-4B9D-84E4-BD8FC7CB9E23}">
  <dimension ref="A1:E151"/>
  <sheetViews>
    <sheetView topLeftCell="A127" workbookViewId="0">
      <selection activeCell="E82" sqref="E82:E151"/>
    </sheetView>
  </sheetViews>
  <sheetFormatPr defaultRowHeight="15" x14ac:dyDescent="0.25"/>
  <cols>
    <col min="1" max="1" width="7.85546875" bestFit="1" customWidth="1"/>
    <col min="2" max="2" width="12.42578125" customWidth="1"/>
    <col min="3" max="3" width="13" customWidth="1"/>
    <col min="4" max="4" width="11.5703125" bestFit="1" customWidth="1"/>
    <col min="5" max="5" width="18.42578125" customWidth="1"/>
  </cols>
  <sheetData>
    <row r="1" spans="1:5" ht="33" customHeight="1" x14ac:dyDescent="0.25">
      <c r="A1" s="50" t="s">
        <v>0</v>
      </c>
      <c r="B1" s="51" t="s">
        <v>23</v>
      </c>
      <c r="C1" s="50" t="s">
        <v>24</v>
      </c>
      <c r="D1" s="50" t="s">
        <v>21</v>
      </c>
      <c r="E1" s="50" t="s">
        <v>25</v>
      </c>
    </row>
    <row r="2" spans="1:5" x14ac:dyDescent="0.25">
      <c r="A2" s="45">
        <v>16</v>
      </c>
      <c r="B2" s="46">
        <v>169</v>
      </c>
      <c r="C2" s="48">
        <v>7.6224456698021417</v>
      </c>
      <c r="D2" s="49">
        <v>7.6224456698021417</v>
      </c>
      <c r="E2" s="23" t="s">
        <v>4</v>
      </c>
    </row>
    <row r="3" spans="1:5" x14ac:dyDescent="0.25">
      <c r="A3" s="35">
        <v>10</v>
      </c>
      <c r="B3" s="34">
        <v>166</v>
      </c>
      <c r="C3" s="40">
        <v>7.525137852740837</v>
      </c>
      <c r="D3" s="43">
        <v>15.147583522542979</v>
      </c>
      <c r="E3" s="24" t="s">
        <v>4</v>
      </c>
    </row>
    <row r="4" spans="1:5" x14ac:dyDescent="0.25">
      <c r="A4" s="35">
        <v>7</v>
      </c>
      <c r="B4" s="34">
        <v>177</v>
      </c>
      <c r="C4" s="40">
        <v>6.9412909503730136</v>
      </c>
      <c r="D4" s="43">
        <v>22.088874472915993</v>
      </c>
      <c r="E4" s="24" t="s">
        <v>4</v>
      </c>
    </row>
    <row r="5" spans="1:5" x14ac:dyDescent="0.25">
      <c r="A5" s="35">
        <v>2</v>
      </c>
      <c r="B5" s="34">
        <v>168</v>
      </c>
      <c r="C5" s="40">
        <v>6.6493674991891014</v>
      </c>
      <c r="D5" s="43">
        <v>28.738241972105094</v>
      </c>
      <c r="E5" s="24" t="s">
        <v>4</v>
      </c>
    </row>
    <row r="6" spans="1:5" x14ac:dyDescent="0.25">
      <c r="A6" s="35">
        <v>19</v>
      </c>
      <c r="B6" s="34">
        <v>98</v>
      </c>
      <c r="C6" s="40">
        <v>4.6059033409017198</v>
      </c>
      <c r="D6" s="43">
        <v>33.344145313006813</v>
      </c>
      <c r="E6" s="24" t="s">
        <v>4</v>
      </c>
    </row>
    <row r="7" spans="1:5" x14ac:dyDescent="0.25">
      <c r="A7" s="35">
        <v>1</v>
      </c>
      <c r="B7" s="34">
        <v>101</v>
      </c>
      <c r="C7" s="40">
        <v>3.1138501459617256</v>
      </c>
      <c r="D7" s="43">
        <v>36.45799545896854</v>
      </c>
      <c r="E7" s="24" t="s">
        <v>4</v>
      </c>
    </row>
    <row r="8" spans="1:5" x14ac:dyDescent="0.25">
      <c r="A8" s="35">
        <v>5</v>
      </c>
      <c r="B8" s="34">
        <v>93</v>
      </c>
      <c r="C8" s="40">
        <v>3.0165423289004218</v>
      </c>
      <c r="D8" s="43">
        <v>39.474537787868961</v>
      </c>
      <c r="E8" s="24" t="s">
        <v>4</v>
      </c>
    </row>
    <row r="9" spans="1:5" x14ac:dyDescent="0.25">
      <c r="A9" s="35">
        <v>6</v>
      </c>
      <c r="B9" s="34">
        <v>92</v>
      </c>
      <c r="C9" s="40">
        <v>2.8543626337982486</v>
      </c>
      <c r="D9" s="43">
        <v>42.328900421667207</v>
      </c>
      <c r="E9" s="24" t="s">
        <v>4</v>
      </c>
    </row>
    <row r="10" spans="1:5" x14ac:dyDescent="0.25">
      <c r="A10" s="35">
        <v>13</v>
      </c>
      <c r="B10" s="34">
        <v>58</v>
      </c>
      <c r="C10" s="40">
        <v>2.8219266947778139</v>
      </c>
      <c r="D10" s="43">
        <v>45.150827116445022</v>
      </c>
      <c r="E10" s="24" t="s">
        <v>4</v>
      </c>
    </row>
    <row r="11" spans="1:5" x14ac:dyDescent="0.25">
      <c r="A11" s="35">
        <v>24</v>
      </c>
      <c r="B11" s="34">
        <v>57</v>
      </c>
      <c r="C11" s="40">
        <v>2.7570548167369444</v>
      </c>
      <c r="D11" s="43">
        <v>47.907881933181969</v>
      </c>
      <c r="E11" s="24" t="s">
        <v>4</v>
      </c>
    </row>
    <row r="12" spans="1:5" x14ac:dyDescent="0.25">
      <c r="A12" s="35">
        <v>4</v>
      </c>
      <c r="B12" s="34">
        <v>61</v>
      </c>
      <c r="C12" s="40">
        <v>2.7246188777165097</v>
      </c>
      <c r="D12" s="43">
        <v>50.632500810898478</v>
      </c>
      <c r="E12" s="24" t="s">
        <v>4</v>
      </c>
    </row>
    <row r="13" spans="1:5" x14ac:dyDescent="0.25">
      <c r="A13" s="35">
        <v>17</v>
      </c>
      <c r="B13" s="34">
        <v>57</v>
      </c>
      <c r="C13" s="40">
        <v>2.4651313655530327</v>
      </c>
      <c r="D13" s="43">
        <v>53.097632176451512</v>
      </c>
      <c r="E13" s="24" t="s">
        <v>4</v>
      </c>
    </row>
    <row r="14" spans="1:5" x14ac:dyDescent="0.25">
      <c r="A14" s="35">
        <v>3</v>
      </c>
      <c r="B14" s="34">
        <v>54</v>
      </c>
      <c r="C14" s="40">
        <v>2.0434641582873825</v>
      </c>
      <c r="D14" s="43">
        <v>55.141096334738897</v>
      </c>
      <c r="E14" s="24" t="s">
        <v>4</v>
      </c>
    </row>
    <row r="15" spans="1:5" x14ac:dyDescent="0.25">
      <c r="A15" s="35">
        <v>31</v>
      </c>
      <c r="B15" s="34">
        <v>51</v>
      </c>
      <c r="C15" s="40">
        <v>1.9137204022056438</v>
      </c>
      <c r="D15" s="43">
        <v>57.054816736944538</v>
      </c>
      <c r="E15" s="24" t="s">
        <v>4</v>
      </c>
    </row>
    <row r="16" spans="1:5" x14ac:dyDescent="0.25">
      <c r="A16" s="35">
        <v>23</v>
      </c>
      <c r="B16" s="34">
        <v>40</v>
      </c>
      <c r="C16" s="40">
        <v>1.7515407071034705</v>
      </c>
      <c r="D16" s="43">
        <v>58.806357444048011</v>
      </c>
      <c r="E16" s="24" t="s">
        <v>4</v>
      </c>
    </row>
    <row r="17" spans="1:5" x14ac:dyDescent="0.25">
      <c r="A17" s="35">
        <v>11</v>
      </c>
      <c r="B17" s="34">
        <v>38</v>
      </c>
      <c r="C17" s="40">
        <v>1.7191047680830358</v>
      </c>
      <c r="D17" s="43">
        <v>60.525462212131046</v>
      </c>
      <c r="E17" s="24" t="s">
        <v>4</v>
      </c>
    </row>
    <row r="18" spans="1:5" x14ac:dyDescent="0.25">
      <c r="A18" s="35">
        <v>28</v>
      </c>
      <c r="B18" s="34">
        <v>29</v>
      </c>
      <c r="C18" s="40">
        <v>1.4920531949399933</v>
      </c>
      <c r="D18" s="43">
        <v>62.017515407071038</v>
      </c>
      <c r="E18" s="24" t="s">
        <v>4</v>
      </c>
    </row>
    <row r="19" spans="1:5" x14ac:dyDescent="0.25">
      <c r="A19" s="35">
        <v>9</v>
      </c>
      <c r="B19" s="34">
        <v>25</v>
      </c>
      <c r="C19" s="40">
        <v>1.4920531949399933</v>
      </c>
      <c r="D19" s="43">
        <v>63.509568602011029</v>
      </c>
      <c r="E19" s="24" t="s">
        <v>4</v>
      </c>
    </row>
    <row r="20" spans="1:5" x14ac:dyDescent="0.25">
      <c r="A20" s="35">
        <v>15</v>
      </c>
      <c r="B20" s="34">
        <v>20</v>
      </c>
      <c r="C20" s="40">
        <v>1.4596172559195588</v>
      </c>
      <c r="D20" s="43">
        <v>64.969185857930583</v>
      </c>
      <c r="E20" s="24" t="s">
        <v>4</v>
      </c>
    </row>
    <row r="21" spans="1:5" x14ac:dyDescent="0.25">
      <c r="A21" s="35">
        <v>29</v>
      </c>
      <c r="B21" s="34">
        <v>33</v>
      </c>
      <c r="C21" s="40">
        <v>1.3947453778786896</v>
      </c>
      <c r="D21" s="43">
        <v>66.363931235809275</v>
      </c>
      <c r="E21" s="24" t="s">
        <v>4</v>
      </c>
    </row>
    <row r="22" spans="1:5" x14ac:dyDescent="0.25">
      <c r="A22" s="35">
        <v>35</v>
      </c>
      <c r="B22" s="34">
        <v>35</v>
      </c>
      <c r="C22" s="40">
        <v>1.3623094388582548</v>
      </c>
      <c r="D22" s="43">
        <v>67.726240674667537</v>
      </c>
      <c r="E22" s="24" t="s">
        <v>4</v>
      </c>
    </row>
    <row r="23" spans="1:5" x14ac:dyDescent="0.25">
      <c r="A23" s="35">
        <v>14</v>
      </c>
      <c r="B23" s="34">
        <v>30</v>
      </c>
      <c r="C23" s="40">
        <v>1.3623094388582548</v>
      </c>
      <c r="D23" s="43">
        <v>69.088550113525798</v>
      </c>
      <c r="E23" s="24" t="s">
        <v>4</v>
      </c>
    </row>
    <row r="24" spans="1:5" x14ac:dyDescent="0.25">
      <c r="A24" s="35">
        <v>12</v>
      </c>
      <c r="B24" s="34">
        <v>34</v>
      </c>
      <c r="C24" s="40">
        <v>1.3623094388582548</v>
      </c>
      <c r="D24" s="43">
        <v>70.45085955238406</v>
      </c>
      <c r="E24" s="24" t="s">
        <v>4</v>
      </c>
    </row>
    <row r="25" spans="1:5" x14ac:dyDescent="0.25">
      <c r="A25" s="35">
        <v>8</v>
      </c>
      <c r="B25" s="34">
        <v>31</v>
      </c>
      <c r="C25" s="40">
        <v>1.3623094388582548</v>
      </c>
      <c r="D25" s="43">
        <v>71.813168991242321</v>
      </c>
      <c r="E25" s="24" t="s">
        <v>4</v>
      </c>
    </row>
    <row r="26" spans="1:5" x14ac:dyDescent="0.25">
      <c r="A26" s="35">
        <v>22</v>
      </c>
      <c r="B26" s="34">
        <v>30</v>
      </c>
      <c r="C26" s="40">
        <v>1.2650016217969511</v>
      </c>
      <c r="D26" s="43">
        <v>73.078170613039276</v>
      </c>
      <c r="E26" s="24" t="s">
        <v>4</v>
      </c>
    </row>
    <row r="27" spans="1:5" x14ac:dyDescent="0.25">
      <c r="A27" s="35">
        <v>18</v>
      </c>
      <c r="B27" s="34">
        <v>22</v>
      </c>
      <c r="C27" s="40">
        <v>1.2325656827765163</v>
      </c>
      <c r="D27" s="43">
        <v>74.310736295815786</v>
      </c>
      <c r="E27" s="24" t="s">
        <v>4</v>
      </c>
    </row>
    <row r="28" spans="1:5" x14ac:dyDescent="0.25">
      <c r="A28" s="35">
        <v>21</v>
      </c>
      <c r="B28" s="34">
        <v>26</v>
      </c>
      <c r="C28" s="40">
        <v>1.1352578657152124</v>
      </c>
      <c r="D28" s="43">
        <v>75.445994161531004</v>
      </c>
      <c r="E28" s="24" t="s">
        <v>4</v>
      </c>
    </row>
    <row r="29" spans="1:5" x14ac:dyDescent="0.25">
      <c r="A29" s="35">
        <v>46</v>
      </c>
      <c r="B29" s="34">
        <v>22</v>
      </c>
      <c r="C29" s="40">
        <v>1.0379500486539084</v>
      </c>
      <c r="D29" s="43">
        <v>76.483944210184916</v>
      </c>
      <c r="E29" s="24" t="s">
        <v>4</v>
      </c>
    </row>
    <row r="30" spans="1:5" x14ac:dyDescent="0.25">
      <c r="A30" s="35">
        <v>33</v>
      </c>
      <c r="B30" s="34">
        <v>26</v>
      </c>
      <c r="C30" s="40">
        <v>0.97307817061303925</v>
      </c>
      <c r="D30" s="43">
        <v>77.457022380797952</v>
      </c>
      <c r="E30" s="24" t="s">
        <v>4</v>
      </c>
    </row>
    <row r="31" spans="1:5" x14ac:dyDescent="0.25">
      <c r="A31" s="35">
        <v>40</v>
      </c>
      <c r="B31" s="34">
        <v>16</v>
      </c>
      <c r="C31" s="40">
        <v>0.90820629257216989</v>
      </c>
      <c r="D31" s="43">
        <v>78.365228673370126</v>
      </c>
      <c r="E31" s="24" t="s">
        <v>4</v>
      </c>
    </row>
    <row r="32" spans="1:5" x14ac:dyDescent="0.25">
      <c r="A32" s="35">
        <v>32</v>
      </c>
      <c r="B32" s="34">
        <v>17</v>
      </c>
      <c r="C32" s="40">
        <v>0.87577035355173527</v>
      </c>
      <c r="D32" s="43">
        <v>79.240999026921855</v>
      </c>
      <c r="E32" s="24" t="s">
        <v>4</v>
      </c>
    </row>
    <row r="33" spans="1:5" x14ac:dyDescent="0.25">
      <c r="A33" s="35">
        <v>42</v>
      </c>
      <c r="B33" s="34">
        <v>16</v>
      </c>
      <c r="C33" s="40">
        <v>0.84333441453130065</v>
      </c>
      <c r="D33" s="43">
        <v>80.084333441453154</v>
      </c>
      <c r="E33" s="24" t="s">
        <v>4</v>
      </c>
    </row>
    <row r="34" spans="1:5" x14ac:dyDescent="0.25">
      <c r="A34" s="35">
        <v>26</v>
      </c>
      <c r="B34" s="34">
        <v>15</v>
      </c>
      <c r="C34" s="40">
        <v>0.74602659746999667</v>
      </c>
      <c r="D34" s="43">
        <v>80.830360038923146</v>
      </c>
      <c r="E34" s="24" t="s">
        <v>6</v>
      </c>
    </row>
    <row r="35" spans="1:5" x14ac:dyDescent="0.25">
      <c r="A35" s="35">
        <v>43</v>
      </c>
      <c r="B35" s="34">
        <v>15</v>
      </c>
      <c r="C35" s="40">
        <v>0.71359065844956215</v>
      </c>
      <c r="D35" s="43">
        <v>81.543950697372708</v>
      </c>
      <c r="E35" s="24" t="s">
        <v>6</v>
      </c>
    </row>
    <row r="36" spans="1:5" x14ac:dyDescent="0.25">
      <c r="A36" s="35">
        <v>20</v>
      </c>
      <c r="B36" s="34">
        <v>13</v>
      </c>
      <c r="C36" s="40">
        <v>0.71359065844956215</v>
      </c>
      <c r="D36" s="43">
        <v>82.257541355822269</v>
      </c>
      <c r="E36" s="24" t="s">
        <v>6</v>
      </c>
    </row>
    <row r="37" spans="1:5" x14ac:dyDescent="0.25">
      <c r="A37" s="35">
        <v>36</v>
      </c>
      <c r="B37" s="34">
        <v>10</v>
      </c>
      <c r="C37" s="40">
        <v>0.6487187804086928</v>
      </c>
      <c r="D37" s="43">
        <v>82.906260136230955</v>
      </c>
      <c r="E37" s="24" t="s">
        <v>6</v>
      </c>
    </row>
    <row r="38" spans="1:5" x14ac:dyDescent="0.25">
      <c r="A38" s="35">
        <v>25</v>
      </c>
      <c r="B38" s="34">
        <v>8</v>
      </c>
      <c r="C38" s="40">
        <v>0.51897502432695419</v>
      </c>
      <c r="D38" s="43">
        <v>83.425235160557904</v>
      </c>
      <c r="E38" s="24" t="s">
        <v>6</v>
      </c>
    </row>
    <row r="39" spans="1:5" x14ac:dyDescent="0.25">
      <c r="A39" s="35">
        <v>30</v>
      </c>
      <c r="B39" s="34">
        <v>10</v>
      </c>
      <c r="C39" s="40">
        <v>0.51897502432695419</v>
      </c>
      <c r="D39" s="43">
        <v>83.944210184884852</v>
      </c>
      <c r="E39" s="24" t="s">
        <v>6</v>
      </c>
    </row>
    <row r="40" spans="1:5" x14ac:dyDescent="0.25">
      <c r="A40" s="35">
        <v>37</v>
      </c>
      <c r="B40" s="34">
        <v>14</v>
      </c>
      <c r="C40" s="40">
        <v>0.48653908530651963</v>
      </c>
      <c r="D40" s="43">
        <v>84.43074927019137</v>
      </c>
      <c r="E40" s="24" t="s">
        <v>6</v>
      </c>
    </row>
    <row r="41" spans="1:5" x14ac:dyDescent="0.25">
      <c r="A41" s="35">
        <v>34</v>
      </c>
      <c r="B41" s="34">
        <v>12</v>
      </c>
      <c r="C41" s="40">
        <v>0.48653908530651963</v>
      </c>
      <c r="D41" s="43">
        <v>84.917288355497888</v>
      </c>
      <c r="E41" s="24" t="s">
        <v>6</v>
      </c>
    </row>
    <row r="42" spans="1:5" x14ac:dyDescent="0.25">
      <c r="A42" s="35">
        <v>45</v>
      </c>
      <c r="B42" s="34">
        <v>12</v>
      </c>
      <c r="C42" s="40">
        <v>0.48653908530651963</v>
      </c>
      <c r="D42" s="43">
        <v>85.403827440804406</v>
      </c>
      <c r="E42" s="24" t="s">
        <v>6</v>
      </c>
    </row>
    <row r="43" spans="1:5" x14ac:dyDescent="0.25">
      <c r="A43" s="35">
        <v>41</v>
      </c>
      <c r="B43" s="34">
        <v>10</v>
      </c>
      <c r="C43" s="40">
        <v>0.45410314628608495</v>
      </c>
      <c r="D43" s="43">
        <v>85.857930587090493</v>
      </c>
      <c r="E43" s="24" t="s">
        <v>6</v>
      </c>
    </row>
    <row r="44" spans="1:5" x14ac:dyDescent="0.25">
      <c r="A44" s="35">
        <v>27</v>
      </c>
      <c r="B44" s="34">
        <v>12</v>
      </c>
      <c r="C44" s="40">
        <v>0.45410314628608495</v>
      </c>
      <c r="D44" s="43">
        <v>86.31203373337658</v>
      </c>
      <c r="E44" s="24" t="s">
        <v>6</v>
      </c>
    </row>
    <row r="45" spans="1:5" x14ac:dyDescent="0.25">
      <c r="A45" s="35">
        <v>38</v>
      </c>
      <c r="B45" s="34">
        <v>10</v>
      </c>
      <c r="C45" s="40">
        <v>0.42166720726565032</v>
      </c>
      <c r="D45" s="43">
        <v>86.733700940642237</v>
      </c>
      <c r="E45" s="24" t="s">
        <v>6</v>
      </c>
    </row>
    <row r="46" spans="1:5" x14ac:dyDescent="0.25">
      <c r="A46" s="35">
        <v>48</v>
      </c>
      <c r="B46" s="34">
        <v>11</v>
      </c>
      <c r="C46" s="40">
        <v>0.42166720726565032</v>
      </c>
      <c r="D46" s="43">
        <v>87.155368147907893</v>
      </c>
      <c r="E46" s="24" t="s">
        <v>6</v>
      </c>
    </row>
    <row r="47" spans="1:5" x14ac:dyDescent="0.25">
      <c r="A47" s="35">
        <v>98</v>
      </c>
      <c r="B47" s="34">
        <v>6</v>
      </c>
      <c r="C47" s="40">
        <v>0.35679532922478108</v>
      </c>
      <c r="D47" s="43">
        <v>87.512163477132674</v>
      </c>
      <c r="E47" s="24" t="s">
        <v>6</v>
      </c>
    </row>
    <row r="48" spans="1:5" x14ac:dyDescent="0.25">
      <c r="A48" s="35">
        <v>44</v>
      </c>
      <c r="B48" s="34">
        <v>5</v>
      </c>
      <c r="C48" s="40">
        <v>0.3243593902043464</v>
      </c>
      <c r="D48" s="43">
        <v>87.836522867337024</v>
      </c>
      <c r="E48" s="24" t="s">
        <v>6</v>
      </c>
    </row>
    <row r="49" spans="1:5" x14ac:dyDescent="0.25">
      <c r="A49" s="35">
        <v>108</v>
      </c>
      <c r="B49" s="34">
        <v>6</v>
      </c>
      <c r="C49" s="40">
        <v>0.3243593902043464</v>
      </c>
      <c r="D49" s="43">
        <v>88.160882257541374</v>
      </c>
      <c r="E49" s="24" t="s">
        <v>6</v>
      </c>
    </row>
    <row r="50" spans="1:5" x14ac:dyDescent="0.25">
      <c r="A50" s="35">
        <v>109</v>
      </c>
      <c r="B50" s="34">
        <v>6</v>
      </c>
      <c r="C50" s="40">
        <v>0.3243593902043464</v>
      </c>
      <c r="D50" s="43">
        <v>88.485241647745724</v>
      </c>
      <c r="E50" s="24" t="s">
        <v>6</v>
      </c>
    </row>
    <row r="51" spans="1:5" x14ac:dyDescent="0.25">
      <c r="A51" s="35">
        <v>49</v>
      </c>
      <c r="B51" s="34">
        <v>5</v>
      </c>
      <c r="C51" s="40">
        <v>0.3243593902043464</v>
      </c>
      <c r="D51" s="43">
        <v>88.809601037950074</v>
      </c>
      <c r="E51" s="24" t="s">
        <v>6</v>
      </c>
    </row>
    <row r="52" spans="1:5" x14ac:dyDescent="0.25">
      <c r="A52" s="35">
        <v>47</v>
      </c>
      <c r="B52" s="34">
        <v>6</v>
      </c>
      <c r="C52" s="40">
        <v>0.29192345118391178</v>
      </c>
      <c r="D52" s="43">
        <v>89.101524489133979</v>
      </c>
      <c r="E52" s="24" t="s">
        <v>6</v>
      </c>
    </row>
    <row r="53" spans="1:5" x14ac:dyDescent="0.25">
      <c r="A53" s="35">
        <v>51</v>
      </c>
      <c r="B53" s="34">
        <v>6</v>
      </c>
      <c r="C53" s="40">
        <v>0.2594875121634771</v>
      </c>
      <c r="D53" s="43">
        <v>89.361012001297453</v>
      </c>
      <c r="E53" s="24" t="s">
        <v>6</v>
      </c>
    </row>
    <row r="54" spans="1:5" x14ac:dyDescent="0.25">
      <c r="A54" s="35">
        <v>54</v>
      </c>
      <c r="B54" s="34">
        <v>6</v>
      </c>
      <c r="C54" s="40">
        <v>0.2594875121634771</v>
      </c>
      <c r="D54" s="43">
        <v>89.620499513460928</v>
      </c>
      <c r="E54" s="24" t="s">
        <v>6</v>
      </c>
    </row>
    <row r="55" spans="1:5" x14ac:dyDescent="0.25">
      <c r="A55" s="35">
        <v>69</v>
      </c>
      <c r="B55" s="34">
        <v>6</v>
      </c>
      <c r="C55" s="40">
        <v>0.2594875121634771</v>
      </c>
      <c r="D55" s="43">
        <v>89.879987025624402</v>
      </c>
      <c r="E55" s="24" t="s">
        <v>6</v>
      </c>
    </row>
    <row r="56" spans="1:5" x14ac:dyDescent="0.25">
      <c r="A56" s="35">
        <v>83</v>
      </c>
      <c r="B56" s="34">
        <v>5</v>
      </c>
      <c r="C56" s="40">
        <v>0.2594875121634771</v>
      </c>
      <c r="D56" s="43">
        <v>90.139474537787876</v>
      </c>
      <c r="E56" s="24" t="s">
        <v>6</v>
      </c>
    </row>
    <row r="57" spans="1:5" x14ac:dyDescent="0.25">
      <c r="A57" s="35">
        <v>56</v>
      </c>
      <c r="B57" s="34">
        <v>6</v>
      </c>
      <c r="C57" s="40">
        <v>0.2594875121634771</v>
      </c>
      <c r="D57" s="43">
        <v>90.398962049951351</v>
      </c>
      <c r="E57" s="24" t="s">
        <v>6</v>
      </c>
    </row>
    <row r="58" spans="1:5" x14ac:dyDescent="0.25">
      <c r="A58" s="35">
        <v>99</v>
      </c>
      <c r="B58" s="34">
        <v>6</v>
      </c>
      <c r="C58" s="40">
        <v>0.2594875121634771</v>
      </c>
      <c r="D58" s="43">
        <v>90.658449562114825</v>
      </c>
      <c r="E58" s="24" t="s">
        <v>6</v>
      </c>
    </row>
    <row r="59" spans="1:5" x14ac:dyDescent="0.25">
      <c r="A59" s="35">
        <v>93</v>
      </c>
      <c r="B59" s="34">
        <v>5</v>
      </c>
      <c r="C59" s="40">
        <v>0.2594875121634771</v>
      </c>
      <c r="D59" s="43">
        <v>90.917937074278299</v>
      </c>
      <c r="E59" s="24" t="s">
        <v>6</v>
      </c>
    </row>
    <row r="60" spans="1:5" x14ac:dyDescent="0.25">
      <c r="A60" s="35">
        <v>53</v>
      </c>
      <c r="B60" s="34">
        <v>6</v>
      </c>
      <c r="C60" s="40">
        <v>0.22705157314304247</v>
      </c>
      <c r="D60" s="43">
        <v>91.144988647421343</v>
      </c>
      <c r="E60" s="24" t="s">
        <v>6</v>
      </c>
    </row>
    <row r="61" spans="1:5" x14ac:dyDescent="0.25">
      <c r="A61" s="35">
        <v>50</v>
      </c>
      <c r="B61" s="34">
        <v>4</v>
      </c>
      <c r="C61" s="40">
        <v>0.22705157314304247</v>
      </c>
      <c r="D61" s="43">
        <v>91.372040220564386</v>
      </c>
      <c r="E61" s="24" t="s">
        <v>6</v>
      </c>
    </row>
    <row r="62" spans="1:5" x14ac:dyDescent="0.25">
      <c r="A62" s="35">
        <v>55</v>
      </c>
      <c r="B62" s="34">
        <v>4</v>
      </c>
      <c r="C62" s="40">
        <v>0.22705157314304247</v>
      </c>
      <c r="D62" s="43">
        <v>91.59909179370743</v>
      </c>
      <c r="E62" s="24" t="s">
        <v>6</v>
      </c>
    </row>
    <row r="63" spans="1:5" x14ac:dyDescent="0.25">
      <c r="A63" s="35">
        <v>105</v>
      </c>
      <c r="B63" s="34">
        <v>5</v>
      </c>
      <c r="C63" s="40">
        <v>0.22705157314304247</v>
      </c>
      <c r="D63" s="43">
        <v>91.826143366850474</v>
      </c>
      <c r="E63" s="24" t="s">
        <v>6</v>
      </c>
    </row>
    <row r="64" spans="1:5" x14ac:dyDescent="0.25">
      <c r="A64" s="35">
        <v>86</v>
      </c>
      <c r="B64" s="34">
        <v>6</v>
      </c>
      <c r="C64" s="40">
        <v>0.22705157314304247</v>
      </c>
      <c r="D64" s="43">
        <v>92.053194939993517</v>
      </c>
      <c r="E64" s="24" t="s">
        <v>6</v>
      </c>
    </row>
    <row r="65" spans="1:5" x14ac:dyDescent="0.25">
      <c r="A65" s="35">
        <v>64</v>
      </c>
      <c r="B65" s="34">
        <v>2</v>
      </c>
      <c r="C65" s="40">
        <v>0.22705157314304247</v>
      </c>
      <c r="D65" s="43">
        <v>92.280246513136561</v>
      </c>
      <c r="E65" s="24" t="s">
        <v>6</v>
      </c>
    </row>
    <row r="66" spans="1:5" x14ac:dyDescent="0.25">
      <c r="A66" s="35">
        <v>39</v>
      </c>
      <c r="B66" s="34">
        <v>5</v>
      </c>
      <c r="C66" s="40">
        <v>0.22705157314304247</v>
      </c>
      <c r="D66" s="43">
        <v>92.507298086279604</v>
      </c>
      <c r="E66" s="24" t="s">
        <v>6</v>
      </c>
    </row>
    <row r="67" spans="1:5" x14ac:dyDescent="0.25">
      <c r="A67" s="35">
        <v>73</v>
      </c>
      <c r="B67" s="34">
        <v>5</v>
      </c>
      <c r="C67" s="40">
        <v>0.19461563412260785</v>
      </c>
      <c r="D67" s="43">
        <v>92.701913720402217</v>
      </c>
      <c r="E67" s="24" t="s">
        <v>6</v>
      </c>
    </row>
    <row r="68" spans="1:5" x14ac:dyDescent="0.25">
      <c r="A68" s="35">
        <v>80</v>
      </c>
      <c r="B68" s="34">
        <v>3</v>
      </c>
      <c r="C68" s="40">
        <v>0.19461563412260785</v>
      </c>
      <c r="D68" s="43">
        <v>92.89652935452483</v>
      </c>
      <c r="E68" s="24" t="s">
        <v>6</v>
      </c>
    </row>
    <row r="69" spans="1:5" x14ac:dyDescent="0.25">
      <c r="A69" s="35">
        <v>89</v>
      </c>
      <c r="B69" s="34">
        <v>3</v>
      </c>
      <c r="C69" s="40">
        <v>0.19461563412260785</v>
      </c>
      <c r="D69" s="43">
        <v>93.091144988647443</v>
      </c>
      <c r="E69" s="24" t="s">
        <v>6</v>
      </c>
    </row>
    <row r="70" spans="1:5" x14ac:dyDescent="0.25">
      <c r="A70" s="35">
        <v>112</v>
      </c>
      <c r="B70" s="34">
        <v>3</v>
      </c>
      <c r="C70" s="40">
        <v>0.19461563412260785</v>
      </c>
      <c r="D70" s="43">
        <v>93.285760622770056</v>
      </c>
      <c r="E70" s="24" t="s">
        <v>6</v>
      </c>
    </row>
    <row r="71" spans="1:5" x14ac:dyDescent="0.25">
      <c r="A71" s="35">
        <v>102</v>
      </c>
      <c r="B71" s="34">
        <v>0</v>
      </c>
      <c r="C71" s="40">
        <v>0.19461563412260785</v>
      </c>
      <c r="D71" s="43">
        <v>93.480376256892669</v>
      </c>
      <c r="E71" s="24" t="s">
        <v>6</v>
      </c>
    </row>
    <row r="72" spans="1:5" x14ac:dyDescent="0.25">
      <c r="A72" s="35">
        <v>101</v>
      </c>
      <c r="B72" s="34">
        <v>2</v>
      </c>
      <c r="C72" s="40">
        <v>0.19461563412260785</v>
      </c>
      <c r="D72" s="43">
        <v>93.674991891015281</v>
      </c>
      <c r="E72" s="24" t="s">
        <v>6</v>
      </c>
    </row>
    <row r="73" spans="1:5" x14ac:dyDescent="0.25">
      <c r="A73" s="35">
        <v>107</v>
      </c>
      <c r="B73" s="34">
        <v>0</v>
      </c>
      <c r="C73" s="40">
        <v>0.19461563412260785</v>
      </c>
      <c r="D73" s="43">
        <v>93.869607525137894</v>
      </c>
      <c r="E73" s="24" t="s">
        <v>6</v>
      </c>
    </row>
    <row r="74" spans="1:5" x14ac:dyDescent="0.25">
      <c r="A74" s="35">
        <v>58</v>
      </c>
      <c r="B74" s="34">
        <v>3</v>
      </c>
      <c r="C74" s="40">
        <v>0.19461563412260785</v>
      </c>
      <c r="D74" s="43">
        <v>94.064223159260507</v>
      </c>
      <c r="E74" s="24" t="s">
        <v>6</v>
      </c>
    </row>
    <row r="75" spans="1:5" x14ac:dyDescent="0.25">
      <c r="A75" s="35">
        <v>111</v>
      </c>
      <c r="B75" s="34">
        <v>3</v>
      </c>
      <c r="C75" s="40">
        <v>0.19461563412260785</v>
      </c>
      <c r="D75" s="43">
        <v>94.25883879338312</v>
      </c>
      <c r="E75" s="24" t="s">
        <v>6</v>
      </c>
    </row>
    <row r="76" spans="1:5" x14ac:dyDescent="0.25">
      <c r="A76" s="35">
        <v>79</v>
      </c>
      <c r="B76" s="34">
        <v>2</v>
      </c>
      <c r="C76" s="40">
        <v>0.19461563412260785</v>
      </c>
      <c r="D76" s="43">
        <v>94.453454427505733</v>
      </c>
      <c r="E76" s="24" t="s">
        <v>6</v>
      </c>
    </row>
    <row r="77" spans="1:5" x14ac:dyDescent="0.25">
      <c r="A77" s="35">
        <v>96</v>
      </c>
      <c r="B77" s="34">
        <v>3</v>
      </c>
      <c r="C77" s="40">
        <v>0.19461563412260785</v>
      </c>
      <c r="D77" s="43">
        <v>94.648070061628346</v>
      </c>
      <c r="E77" s="24" t="s">
        <v>6</v>
      </c>
    </row>
    <row r="78" spans="1:5" x14ac:dyDescent="0.25">
      <c r="A78" s="35">
        <v>81</v>
      </c>
      <c r="B78" s="34">
        <v>4</v>
      </c>
      <c r="C78" s="40">
        <v>0.19461563412260785</v>
      </c>
      <c r="D78" s="43">
        <v>94.842685695750959</v>
      </c>
      <c r="E78" s="24" t="s">
        <v>6</v>
      </c>
    </row>
    <row r="79" spans="1:5" x14ac:dyDescent="0.25">
      <c r="A79" s="35">
        <v>87</v>
      </c>
      <c r="B79" s="34">
        <v>0</v>
      </c>
      <c r="C79" s="40">
        <v>0.19461563412260785</v>
      </c>
      <c r="D79" s="43">
        <v>95.037301329873571</v>
      </c>
      <c r="E79" s="24" t="s">
        <v>6</v>
      </c>
    </row>
    <row r="80" spans="1:5" x14ac:dyDescent="0.25">
      <c r="A80" s="35">
        <v>117</v>
      </c>
      <c r="B80" s="34">
        <v>3</v>
      </c>
      <c r="C80" s="40">
        <v>0.1621796951021732</v>
      </c>
      <c r="D80" s="43">
        <v>95.199481024975739</v>
      </c>
      <c r="E80" s="24" t="s">
        <v>6</v>
      </c>
    </row>
    <row r="81" spans="1:5" x14ac:dyDescent="0.25">
      <c r="A81" s="35">
        <v>57</v>
      </c>
      <c r="B81" s="34">
        <v>0</v>
      </c>
      <c r="C81" s="40">
        <v>0.1621796951021732</v>
      </c>
      <c r="D81" s="43">
        <v>95.361660720077907</v>
      </c>
      <c r="E81" s="24" t="s">
        <v>6</v>
      </c>
    </row>
    <row r="82" spans="1:5" x14ac:dyDescent="0.25">
      <c r="A82" s="35">
        <v>52</v>
      </c>
      <c r="B82" s="34">
        <v>0</v>
      </c>
      <c r="C82" s="40">
        <v>0.1621796951021732</v>
      </c>
      <c r="D82" s="43">
        <v>95.523840415180075</v>
      </c>
      <c r="E82" s="24" t="s">
        <v>10</v>
      </c>
    </row>
    <row r="83" spans="1:5" x14ac:dyDescent="0.25">
      <c r="A83" s="35">
        <v>59</v>
      </c>
      <c r="B83" s="34">
        <v>4</v>
      </c>
      <c r="C83" s="40">
        <v>0.1621796951021732</v>
      </c>
      <c r="D83" s="43">
        <v>95.686020110282243</v>
      </c>
      <c r="E83" s="24" t="s">
        <v>10</v>
      </c>
    </row>
    <row r="84" spans="1:5" x14ac:dyDescent="0.25">
      <c r="A84" s="35">
        <v>70</v>
      </c>
      <c r="B84" s="34">
        <v>3</v>
      </c>
      <c r="C84" s="40">
        <v>0.1621796951021732</v>
      </c>
      <c r="D84" s="43">
        <v>95.848199805384411</v>
      </c>
      <c r="E84" s="24" t="s">
        <v>10</v>
      </c>
    </row>
    <row r="85" spans="1:5" x14ac:dyDescent="0.25">
      <c r="A85" s="35">
        <v>85</v>
      </c>
      <c r="B85" s="34">
        <v>0</v>
      </c>
      <c r="C85" s="40">
        <v>0.1621796951021732</v>
      </c>
      <c r="D85" s="43">
        <v>96.010379500486579</v>
      </c>
      <c r="E85" s="24" t="s">
        <v>10</v>
      </c>
    </row>
    <row r="86" spans="1:5" x14ac:dyDescent="0.25">
      <c r="A86" s="35">
        <v>106</v>
      </c>
      <c r="B86" s="34">
        <v>0</v>
      </c>
      <c r="C86" s="40">
        <v>0.1621796951021732</v>
      </c>
      <c r="D86" s="43">
        <v>96.172559195588747</v>
      </c>
      <c r="E86" s="24" t="s">
        <v>10</v>
      </c>
    </row>
    <row r="87" spans="1:5" x14ac:dyDescent="0.25">
      <c r="A87" s="35">
        <v>76</v>
      </c>
      <c r="B87" s="34">
        <v>1</v>
      </c>
      <c r="C87" s="40">
        <v>0.1621796951021732</v>
      </c>
      <c r="D87" s="43">
        <v>96.334738890690915</v>
      </c>
      <c r="E87" s="24" t="s">
        <v>10</v>
      </c>
    </row>
    <row r="88" spans="1:5" x14ac:dyDescent="0.25">
      <c r="A88" s="35">
        <v>61</v>
      </c>
      <c r="B88" s="34">
        <v>0</v>
      </c>
      <c r="C88" s="40">
        <v>0.12974375608173855</v>
      </c>
      <c r="D88" s="43">
        <v>96.464482646772652</v>
      </c>
      <c r="E88" s="24" t="s">
        <v>10</v>
      </c>
    </row>
    <row r="89" spans="1:5" x14ac:dyDescent="0.25">
      <c r="A89" s="35">
        <v>113</v>
      </c>
      <c r="B89" s="34">
        <v>3</v>
      </c>
      <c r="C89" s="40">
        <v>0.12974375608173855</v>
      </c>
      <c r="D89" s="43">
        <v>96.594226402854389</v>
      </c>
      <c r="E89" s="24" t="s">
        <v>10</v>
      </c>
    </row>
    <row r="90" spans="1:5" x14ac:dyDescent="0.25">
      <c r="A90" s="35">
        <v>114</v>
      </c>
      <c r="B90" s="34">
        <v>0</v>
      </c>
      <c r="C90" s="40">
        <v>0.12974375608173855</v>
      </c>
      <c r="D90" s="43">
        <v>96.723970158936126</v>
      </c>
      <c r="E90" s="24" t="s">
        <v>10</v>
      </c>
    </row>
    <row r="91" spans="1:5" x14ac:dyDescent="0.25">
      <c r="A91" s="35">
        <v>118</v>
      </c>
      <c r="B91" s="34">
        <v>1</v>
      </c>
      <c r="C91" s="40">
        <v>0.12974375608173855</v>
      </c>
      <c r="D91" s="43">
        <v>96.853713915017863</v>
      </c>
      <c r="E91" s="24" t="s">
        <v>10</v>
      </c>
    </row>
    <row r="92" spans="1:5" x14ac:dyDescent="0.25">
      <c r="A92" s="35">
        <v>110</v>
      </c>
      <c r="B92" s="34">
        <v>3</v>
      </c>
      <c r="C92" s="40">
        <v>0.12974375608173855</v>
      </c>
      <c r="D92" s="43">
        <v>96.9834576710996</v>
      </c>
      <c r="E92" s="24" t="s">
        <v>10</v>
      </c>
    </row>
    <row r="93" spans="1:5" x14ac:dyDescent="0.25">
      <c r="A93" s="35">
        <v>67</v>
      </c>
      <c r="B93" s="34">
        <v>1</v>
      </c>
      <c r="C93" s="40">
        <v>0.12974375608173855</v>
      </c>
      <c r="D93" s="43">
        <v>97.113201427181338</v>
      </c>
      <c r="E93" s="24" t="s">
        <v>10</v>
      </c>
    </row>
    <row r="94" spans="1:5" x14ac:dyDescent="0.25">
      <c r="A94" s="35">
        <v>82</v>
      </c>
      <c r="B94" s="34">
        <v>2</v>
      </c>
      <c r="C94" s="40">
        <v>0.12974375608173855</v>
      </c>
      <c r="D94" s="43">
        <v>97.242945183263075</v>
      </c>
      <c r="E94" s="24" t="s">
        <v>10</v>
      </c>
    </row>
    <row r="95" spans="1:5" x14ac:dyDescent="0.25">
      <c r="A95" s="35">
        <v>66</v>
      </c>
      <c r="B95" s="34">
        <v>6</v>
      </c>
      <c r="C95" s="40">
        <v>0.12974375608173855</v>
      </c>
      <c r="D95" s="43">
        <v>97.372688939344812</v>
      </c>
      <c r="E95" s="24" t="s">
        <v>10</v>
      </c>
    </row>
    <row r="96" spans="1:5" x14ac:dyDescent="0.25">
      <c r="A96" s="35">
        <v>121</v>
      </c>
      <c r="B96" s="34">
        <v>0</v>
      </c>
      <c r="C96" s="40">
        <v>0.12974375608173855</v>
      </c>
      <c r="D96" s="43">
        <v>97.502432695426549</v>
      </c>
      <c r="E96" s="24" t="s">
        <v>10</v>
      </c>
    </row>
    <row r="97" spans="1:5" x14ac:dyDescent="0.25">
      <c r="A97" s="35">
        <v>135</v>
      </c>
      <c r="B97" s="34">
        <v>1</v>
      </c>
      <c r="C97" s="40">
        <v>9.7307817061303925E-2</v>
      </c>
      <c r="D97" s="43">
        <v>97.599740512487855</v>
      </c>
      <c r="E97" s="24" t="s">
        <v>10</v>
      </c>
    </row>
    <row r="98" spans="1:5" x14ac:dyDescent="0.25">
      <c r="A98" s="35">
        <v>134</v>
      </c>
      <c r="B98" s="34">
        <v>2</v>
      </c>
      <c r="C98" s="40">
        <v>9.7307817061303925E-2</v>
      </c>
      <c r="D98" s="43">
        <v>97.697048329549162</v>
      </c>
      <c r="E98" s="24" t="s">
        <v>10</v>
      </c>
    </row>
    <row r="99" spans="1:5" x14ac:dyDescent="0.25">
      <c r="A99" s="35">
        <v>120</v>
      </c>
      <c r="B99" s="34">
        <v>3</v>
      </c>
      <c r="C99" s="40">
        <v>9.7307817061303925E-2</v>
      </c>
      <c r="D99" s="43">
        <v>97.794356146610468</v>
      </c>
      <c r="E99" s="24" t="s">
        <v>10</v>
      </c>
    </row>
    <row r="100" spans="1:5" x14ac:dyDescent="0.25">
      <c r="A100" s="35">
        <v>75</v>
      </c>
      <c r="B100" s="34">
        <v>0</v>
      </c>
      <c r="C100" s="40">
        <v>9.7307817061303925E-2</v>
      </c>
      <c r="D100" s="43">
        <v>97.891663963671775</v>
      </c>
      <c r="E100" s="24" t="s">
        <v>10</v>
      </c>
    </row>
    <row r="101" spans="1:5" x14ac:dyDescent="0.25">
      <c r="A101" s="35">
        <v>92</v>
      </c>
      <c r="B101" s="34">
        <v>0</v>
      </c>
      <c r="C101" s="40">
        <v>9.7307817061303925E-2</v>
      </c>
      <c r="D101" s="43">
        <v>97.988971780733081</v>
      </c>
      <c r="E101" s="24" t="s">
        <v>10</v>
      </c>
    </row>
    <row r="102" spans="1:5" x14ac:dyDescent="0.25">
      <c r="A102" s="35">
        <v>68</v>
      </c>
      <c r="B102" s="34">
        <v>1</v>
      </c>
      <c r="C102" s="40">
        <v>9.7307817061303925E-2</v>
      </c>
      <c r="D102" s="43">
        <v>98.086279597794388</v>
      </c>
      <c r="E102" s="24" t="s">
        <v>10</v>
      </c>
    </row>
    <row r="103" spans="1:5" x14ac:dyDescent="0.25">
      <c r="A103" s="35">
        <v>71</v>
      </c>
      <c r="B103" s="34">
        <v>1</v>
      </c>
      <c r="C103" s="40">
        <v>9.7307817061303925E-2</v>
      </c>
      <c r="D103" s="43">
        <v>98.183587414855694</v>
      </c>
      <c r="E103" s="24" t="s">
        <v>10</v>
      </c>
    </row>
    <row r="104" spans="1:5" x14ac:dyDescent="0.25">
      <c r="A104" s="35">
        <v>127</v>
      </c>
      <c r="B104" s="34">
        <v>1</v>
      </c>
      <c r="C104" s="40">
        <v>9.7307817061303925E-2</v>
      </c>
      <c r="D104" s="43">
        <v>98.280895231917</v>
      </c>
      <c r="E104" s="24" t="s">
        <v>10</v>
      </c>
    </row>
    <row r="105" spans="1:5" x14ac:dyDescent="0.25">
      <c r="A105" s="35">
        <v>128</v>
      </c>
      <c r="B105" s="34">
        <v>1</v>
      </c>
      <c r="C105" s="40">
        <v>9.7307817061303925E-2</v>
      </c>
      <c r="D105" s="43">
        <v>98.378203048978307</v>
      </c>
      <c r="E105" s="24" t="s">
        <v>10</v>
      </c>
    </row>
    <row r="106" spans="1:5" x14ac:dyDescent="0.25">
      <c r="A106" s="35">
        <v>136</v>
      </c>
      <c r="B106" s="34">
        <v>1</v>
      </c>
      <c r="C106" s="40">
        <v>6.4871878040869274E-2</v>
      </c>
      <c r="D106" s="43">
        <v>98.443074927019182</v>
      </c>
      <c r="E106" s="24" t="s">
        <v>10</v>
      </c>
    </row>
    <row r="107" spans="1:5" x14ac:dyDescent="0.25">
      <c r="A107" s="35">
        <v>63</v>
      </c>
      <c r="B107" s="34">
        <v>1</v>
      </c>
      <c r="C107" s="40">
        <v>6.4871878040869274E-2</v>
      </c>
      <c r="D107" s="43">
        <v>98.507946805060058</v>
      </c>
      <c r="E107" s="24" t="s">
        <v>10</v>
      </c>
    </row>
    <row r="108" spans="1:5" x14ac:dyDescent="0.25">
      <c r="A108" s="35">
        <v>72</v>
      </c>
      <c r="B108" s="34">
        <v>2</v>
      </c>
      <c r="C108" s="40">
        <v>6.4871878040869274E-2</v>
      </c>
      <c r="D108" s="43">
        <v>98.572818683100934</v>
      </c>
      <c r="E108" s="24" t="s">
        <v>10</v>
      </c>
    </row>
    <row r="109" spans="1:5" x14ac:dyDescent="0.25">
      <c r="A109" s="35">
        <v>90</v>
      </c>
      <c r="B109" s="34">
        <v>2</v>
      </c>
      <c r="C109" s="40">
        <v>6.4871878040869274E-2</v>
      </c>
      <c r="D109" s="43">
        <v>98.63769056114181</v>
      </c>
      <c r="E109" s="24" t="s">
        <v>10</v>
      </c>
    </row>
    <row r="110" spans="1:5" x14ac:dyDescent="0.25">
      <c r="A110" s="35">
        <v>60</v>
      </c>
      <c r="B110" s="34">
        <v>3</v>
      </c>
      <c r="C110" s="40">
        <v>6.4871878040869274E-2</v>
      </c>
      <c r="D110" s="43">
        <v>98.702562439182685</v>
      </c>
      <c r="E110" s="24" t="s">
        <v>10</v>
      </c>
    </row>
    <row r="111" spans="1:5" x14ac:dyDescent="0.25">
      <c r="A111" s="35">
        <v>65</v>
      </c>
      <c r="B111" s="34">
        <v>2</v>
      </c>
      <c r="C111" s="40">
        <v>6.4871878040869274E-2</v>
      </c>
      <c r="D111" s="43">
        <v>98.767434317223561</v>
      </c>
      <c r="E111" s="24" t="s">
        <v>10</v>
      </c>
    </row>
    <row r="112" spans="1:5" x14ac:dyDescent="0.25">
      <c r="A112" s="35">
        <v>78</v>
      </c>
      <c r="B112" s="34">
        <v>3</v>
      </c>
      <c r="C112" s="40">
        <v>6.4871878040869274E-2</v>
      </c>
      <c r="D112" s="43">
        <v>98.832306195264437</v>
      </c>
      <c r="E112" s="24" t="s">
        <v>10</v>
      </c>
    </row>
    <row r="113" spans="1:5" x14ac:dyDescent="0.25">
      <c r="A113" s="35">
        <v>104</v>
      </c>
      <c r="B113" s="34">
        <v>2</v>
      </c>
      <c r="C113" s="40">
        <v>6.4871878040869274E-2</v>
      </c>
      <c r="D113" s="43">
        <v>98.897178073305312</v>
      </c>
      <c r="E113" s="24" t="s">
        <v>10</v>
      </c>
    </row>
    <row r="114" spans="1:5" x14ac:dyDescent="0.25">
      <c r="A114" s="35">
        <v>62</v>
      </c>
      <c r="B114" s="34">
        <v>1</v>
      </c>
      <c r="C114" s="40">
        <v>6.4871878040869274E-2</v>
      </c>
      <c r="D114" s="43">
        <v>98.962049951346188</v>
      </c>
      <c r="E114" s="24" t="s">
        <v>10</v>
      </c>
    </row>
    <row r="115" spans="1:5" x14ac:dyDescent="0.25">
      <c r="A115" s="35">
        <v>77</v>
      </c>
      <c r="B115" s="34">
        <v>0</v>
      </c>
      <c r="C115" s="40">
        <v>6.4871878040869274E-2</v>
      </c>
      <c r="D115" s="43">
        <v>99.026921829387064</v>
      </c>
      <c r="E115" s="24" t="s">
        <v>10</v>
      </c>
    </row>
    <row r="116" spans="1:5" x14ac:dyDescent="0.25">
      <c r="A116" s="35">
        <v>91</v>
      </c>
      <c r="B116" s="34">
        <v>4</v>
      </c>
      <c r="C116" s="40">
        <v>6.4871878040869274E-2</v>
      </c>
      <c r="D116" s="43">
        <v>99.091793707427939</v>
      </c>
      <c r="E116" s="24" t="s">
        <v>10</v>
      </c>
    </row>
    <row r="117" spans="1:5" x14ac:dyDescent="0.25">
      <c r="A117" s="35">
        <v>125</v>
      </c>
      <c r="B117" s="34">
        <v>4</v>
      </c>
      <c r="C117" s="40">
        <v>6.4871878040869274E-2</v>
      </c>
      <c r="D117" s="43">
        <v>99.156665585468815</v>
      </c>
      <c r="E117" s="24" t="s">
        <v>10</v>
      </c>
    </row>
    <row r="118" spans="1:5" x14ac:dyDescent="0.25">
      <c r="A118" s="35">
        <v>88</v>
      </c>
      <c r="B118" s="34">
        <v>2</v>
      </c>
      <c r="C118" s="40">
        <v>6.4871878040869274E-2</v>
      </c>
      <c r="D118" s="43">
        <v>99.221537463509691</v>
      </c>
      <c r="E118" s="24" t="s">
        <v>10</v>
      </c>
    </row>
    <row r="119" spans="1:5" x14ac:dyDescent="0.25">
      <c r="A119" s="35">
        <v>95</v>
      </c>
      <c r="B119" s="34">
        <v>3</v>
      </c>
      <c r="C119" s="40">
        <v>6.4871878040869274E-2</v>
      </c>
      <c r="D119" s="43">
        <v>99.286409341550566</v>
      </c>
      <c r="E119" s="24" t="s">
        <v>10</v>
      </c>
    </row>
    <row r="120" spans="1:5" x14ac:dyDescent="0.25">
      <c r="A120" s="35">
        <v>116</v>
      </c>
      <c r="B120" s="34">
        <v>0</v>
      </c>
      <c r="C120" s="40">
        <v>6.4871878040869274E-2</v>
      </c>
      <c r="D120" s="43">
        <v>99.351281219591442</v>
      </c>
      <c r="E120" s="24" t="s">
        <v>10</v>
      </c>
    </row>
    <row r="121" spans="1:5" x14ac:dyDescent="0.25">
      <c r="A121" s="35">
        <v>119</v>
      </c>
      <c r="B121" s="34">
        <v>1</v>
      </c>
      <c r="C121" s="40">
        <v>6.4871878040869274E-2</v>
      </c>
      <c r="D121" s="43">
        <v>99.416153097632318</v>
      </c>
      <c r="E121" s="24" t="s">
        <v>10</v>
      </c>
    </row>
    <row r="122" spans="1:5" x14ac:dyDescent="0.25">
      <c r="A122" s="35">
        <v>123</v>
      </c>
      <c r="B122" s="34">
        <v>1</v>
      </c>
      <c r="C122" s="40">
        <v>3.2435939020434637E-2</v>
      </c>
      <c r="D122" s="43">
        <v>99.448589036652749</v>
      </c>
      <c r="E122" s="24" t="s">
        <v>10</v>
      </c>
    </row>
    <row r="123" spans="1:5" x14ac:dyDescent="0.25">
      <c r="A123" s="35">
        <v>100</v>
      </c>
      <c r="B123" s="34">
        <v>0</v>
      </c>
      <c r="C123" s="40">
        <v>3.2435939020434637E-2</v>
      </c>
      <c r="D123" s="43">
        <v>99.481024975673179</v>
      </c>
      <c r="E123" s="24" t="s">
        <v>10</v>
      </c>
    </row>
    <row r="124" spans="1:5" x14ac:dyDescent="0.25">
      <c r="A124" s="35">
        <v>122</v>
      </c>
      <c r="B124" s="34">
        <v>2</v>
      </c>
      <c r="C124" s="40">
        <v>3.2435939020434637E-2</v>
      </c>
      <c r="D124" s="43">
        <v>99.51346091469361</v>
      </c>
      <c r="E124" s="24" t="s">
        <v>10</v>
      </c>
    </row>
    <row r="125" spans="1:5" x14ac:dyDescent="0.25">
      <c r="A125" s="35">
        <v>103</v>
      </c>
      <c r="B125" s="34">
        <v>1</v>
      </c>
      <c r="C125" s="40">
        <v>3.2435939020434637E-2</v>
      </c>
      <c r="D125" s="43">
        <v>99.545896853714041</v>
      </c>
      <c r="E125" s="24" t="s">
        <v>10</v>
      </c>
    </row>
    <row r="126" spans="1:5" x14ac:dyDescent="0.25">
      <c r="A126" s="35">
        <v>132</v>
      </c>
      <c r="B126" s="34">
        <v>1</v>
      </c>
      <c r="C126" s="40">
        <v>3.2435939020434637E-2</v>
      </c>
      <c r="D126" s="43">
        <v>99.578332792734471</v>
      </c>
      <c r="E126" s="24" t="s">
        <v>10</v>
      </c>
    </row>
    <row r="127" spans="1:5" x14ac:dyDescent="0.25">
      <c r="A127" s="35">
        <v>133</v>
      </c>
      <c r="B127" s="34">
        <v>3</v>
      </c>
      <c r="C127" s="40">
        <v>3.2435939020434637E-2</v>
      </c>
      <c r="D127" s="43">
        <v>99.610768731754902</v>
      </c>
      <c r="E127" s="24" t="s">
        <v>10</v>
      </c>
    </row>
    <row r="128" spans="1:5" x14ac:dyDescent="0.25">
      <c r="A128" s="35">
        <v>74</v>
      </c>
      <c r="B128" s="34">
        <v>1</v>
      </c>
      <c r="C128" s="40">
        <v>3.2435939020434637E-2</v>
      </c>
      <c r="D128" s="43">
        <v>99.643204670775333</v>
      </c>
      <c r="E128" s="24" t="s">
        <v>10</v>
      </c>
    </row>
    <row r="129" spans="1:5" x14ac:dyDescent="0.25">
      <c r="A129" s="35">
        <v>124</v>
      </c>
      <c r="B129" s="34">
        <v>2</v>
      </c>
      <c r="C129" s="40">
        <v>3.2435939020434637E-2</v>
      </c>
      <c r="D129" s="43">
        <v>99.675640609795764</v>
      </c>
      <c r="E129" s="24" t="s">
        <v>10</v>
      </c>
    </row>
    <row r="130" spans="1:5" x14ac:dyDescent="0.25">
      <c r="A130" s="35">
        <v>84</v>
      </c>
      <c r="B130" s="34">
        <v>0</v>
      </c>
      <c r="C130" s="40">
        <v>3.2435939020434637E-2</v>
      </c>
      <c r="D130" s="43">
        <v>99.708076548816194</v>
      </c>
      <c r="E130" s="24" t="s">
        <v>10</v>
      </c>
    </row>
    <row r="131" spans="1:5" x14ac:dyDescent="0.25">
      <c r="A131" s="35">
        <v>94</v>
      </c>
      <c r="B131" s="34">
        <v>1</v>
      </c>
      <c r="C131" s="40">
        <v>3.2435939020434637E-2</v>
      </c>
      <c r="D131" s="43">
        <v>99.740512487836625</v>
      </c>
      <c r="E131" s="24" t="s">
        <v>10</v>
      </c>
    </row>
    <row r="132" spans="1:5" x14ac:dyDescent="0.25">
      <c r="A132" s="35">
        <v>131</v>
      </c>
      <c r="B132" s="34">
        <v>0</v>
      </c>
      <c r="C132" s="40">
        <v>3.2435939020434637E-2</v>
      </c>
      <c r="D132" s="43">
        <v>99.772948426857056</v>
      </c>
      <c r="E132" s="24" t="s">
        <v>10</v>
      </c>
    </row>
    <row r="133" spans="1:5" x14ac:dyDescent="0.25">
      <c r="A133" s="35">
        <v>129</v>
      </c>
      <c r="B133" s="34">
        <v>0</v>
      </c>
      <c r="C133" s="40">
        <v>3.2435939020434637E-2</v>
      </c>
      <c r="D133" s="43">
        <v>99.805384365877487</v>
      </c>
      <c r="E133" s="24" t="s">
        <v>10</v>
      </c>
    </row>
    <row r="134" spans="1:5" x14ac:dyDescent="0.25">
      <c r="A134" s="35">
        <v>130</v>
      </c>
      <c r="B134" s="34">
        <v>1</v>
      </c>
      <c r="C134" s="40">
        <v>3.2435939020434637E-2</v>
      </c>
      <c r="D134" s="43">
        <v>99.837820304897917</v>
      </c>
      <c r="E134" s="24" t="s">
        <v>10</v>
      </c>
    </row>
    <row r="135" spans="1:5" x14ac:dyDescent="0.25">
      <c r="A135" s="35">
        <v>137</v>
      </c>
      <c r="B135" s="34">
        <v>0</v>
      </c>
      <c r="C135" s="40">
        <v>3.2435939020434637E-2</v>
      </c>
      <c r="D135" s="43">
        <v>99.870256243918348</v>
      </c>
      <c r="E135" s="24" t="s">
        <v>10</v>
      </c>
    </row>
    <row r="136" spans="1:5" x14ac:dyDescent="0.25">
      <c r="A136" s="35">
        <v>97</v>
      </c>
      <c r="B136" s="34">
        <v>0</v>
      </c>
      <c r="C136" s="40">
        <v>3.2435939020434637E-2</v>
      </c>
      <c r="D136" s="43">
        <v>99.902692182938779</v>
      </c>
      <c r="E136" s="24" t="s">
        <v>10</v>
      </c>
    </row>
    <row r="137" spans="1:5" x14ac:dyDescent="0.25">
      <c r="A137" s="35">
        <v>115</v>
      </c>
      <c r="B137" s="34">
        <v>0</v>
      </c>
      <c r="C137" s="40">
        <v>3.2435939020434637E-2</v>
      </c>
      <c r="D137" s="43">
        <v>99.93512812195921</v>
      </c>
      <c r="E137" s="24" t="s">
        <v>10</v>
      </c>
    </row>
    <row r="138" spans="1:5" x14ac:dyDescent="0.25">
      <c r="A138" s="35">
        <v>139</v>
      </c>
      <c r="B138" s="34">
        <v>0</v>
      </c>
      <c r="C138" s="40">
        <v>3.2435939020434637E-2</v>
      </c>
      <c r="D138" s="43">
        <v>99.96756406097964</v>
      </c>
      <c r="E138" s="24" t="s">
        <v>10</v>
      </c>
    </row>
    <row r="139" spans="1:5" x14ac:dyDescent="0.25">
      <c r="A139" s="35">
        <v>140</v>
      </c>
      <c r="B139" s="34">
        <v>0</v>
      </c>
      <c r="C139" s="40">
        <v>3.2435939020434637E-2</v>
      </c>
      <c r="D139" s="43">
        <v>100.00000000000007</v>
      </c>
      <c r="E139" s="24" t="s">
        <v>10</v>
      </c>
    </row>
    <row r="140" spans="1:5" x14ac:dyDescent="0.25">
      <c r="A140" s="35">
        <v>145</v>
      </c>
      <c r="B140" s="34">
        <v>0</v>
      </c>
      <c r="C140" s="40">
        <v>0</v>
      </c>
      <c r="D140" s="43">
        <v>100.00000000000007</v>
      </c>
      <c r="E140" s="24" t="s">
        <v>10</v>
      </c>
    </row>
    <row r="141" spans="1:5" x14ac:dyDescent="0.25">
      <c r="A141" s="35">
        <v>146</v>
      </c>
      <c r="B141" s="34">
        <v>0</v>
      </c>
      <c r="C141" s="40">
        <v>0</v>
      </c>
      <c r="D141" s="43">
        <v>100.00000000000007</v>
      </c>
      <c r="E141" s="24" t="s">
        <v>10</v>
      </c>
    </row>
    <row r="142" spans="1:5" x14ac:dyDescent="0.25">
      <c r="A142" s="35">
        <v>147</v>
      </c>
      <c r="B142" s="34">
        <v>0</v>
      </c>
      <c r="C142" s="40">
        <v>0</v>
      </c>
      <c r="D142" s="43">
        <v>100.00000000000007</v>
      </c>
      <c r="E142" s="24" t="s">
        <v>10</v>
      </c>
    </row>
    <row r="143" spans="1:5" x14ac:dyDescent="0.25">
      <c r="A143" s="35">
        <v>150</v>
      </c>
      <c r="B143" s="34">
        <v>0</v>
      </c>
      <c r="C143" s="40">
        <v>0</v>
      </c>
      <c r="D143" s="43">
        <v>100.00000000000007</v>
      </c>
      <c r="E143" s="24" t="s">
        <v>10</v>
      </c>
    </row>
    <row r="144" spans="1:5" x14ac:dyDescent="0.25">
      <c r="A144" s="35">
        <v>141</v>
      </c>
      <c r="B144" s="34">
        <v>0</v>
      </c>
      <c r="C144" s="40">
        <v>0</v>
      </c>
      <c r="D144" s="43">
        <v>100.00000000000007</v>
      </c>
      <c r="E144" s="24" t="s">
        <v>10</v>
      </c>
    </row>
    <row r="145" spans="1:5" x14ac:dyDescent="0.25">
      <c r="A145" s="35">
        <v>142</v>
      </c>
      <c r="B145" s="34">
        <v>0</v>
      </c>
      <c r="C145" s="40">
        <v>0</v>
      </c>
      <c r="D145" s="43">
        <v>100.00000000000007</v>
      </c>
      <c r="E145" s="24" t="s">
        <v>10</v>
      </c>
    </row>
    <row r="146" spans="1:5" x14ac:dyDescent="0.25">
      <c r="A146" s="35">
        <v>143</v>
      </c>
      <c r="B146" s="34">
        <v>1</v>
      </c>
      <c r="C146" s="40">
        <v>0</v>
      </c>
      <c r="D146" s="43">
        <v>100.00000000000007</v>
      </c>
      <c r="E146" s="24" t="s">
        <v>10</v>
      </c>
    </row>
    <row r="147" spans="1:5" x14ac:dyDescent="0.25">
      <c r="A147" s="35">
        <v>144</v>
      </c>
      <c r="B147" s="34">
        <v>0</v>
      </c>
      <c r="C147" s="40">
        <v>0</v>
      </c>
      <c r="D147" s="43">
        <v>100.00000000000007</v>
      </c>
      <c r="E147" s="24" t="s">
        <v>10</v>
      </c>
    </row>
    <row r="148" spans="1:5" x14ac:dyDescent="0.25">
      <c r="A148" s="35">
        <v>148</v>
      </c>
      <c r="B148" s="34">
        <v>1</v>
      </c>
      <c r="C148" s="40">
        <v>0</v>
      </c>
      <c r="D148" s="43">
        <v>100.00000000000007</v>
      </c>
      <c r="E148" s="24" t="s">
        <v>10</v>
      </c>
    </row>
    <row r="149" spans="1:5" x14ac:dyDescent="0.25">
      <c r="A149" s="35">
        <v>149</v>
      </c>
      <c r="B149" s="34">
        <v>1</v>
      </c>
      <c r="C149" s="40">
        <v>0</v>
      </c>
      <c r="D149" s="43">
        <v>100.00000000000007</v>
      </c>
      <c r="E149" s="24" t="s">
        <v>10</v>
      </c>
    </row>
    <row r="150" spans="1:5" x14ac:dyDescent="0.25">
      <c r="A150" s="35">
        <v>138</v>
      </c>
      <c r="B150" s="34">
        <v>0</v>
      </c>
      <c r="C150" s="40">
        <v>0</v>
      </c>
      <c r="D150" s="43">
        <v>100.00000000000007</v>
      </c>
      <c r="E150" s="24" t="s">
        <v>10</v>
      </c>
    </row>
    <row r="151" spans="1:5" ht="15.75" thickBot="1" x14ac:dyDescent="0.3">
      <c r="A151" s="36">
        <v>126</v>
      </c>
      <c r="B151" s="37">
        <v>1</v>
      </c>
      <c r="C151" s="41">
        <v>0</v>
      </c>
      <c r="D151" s="44">
        <v>100.00000000000007</v>
      </c>
      <c r="E151" s="25" t="s">
        <v>10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BB7C3-DF7C-4202-BC8A-993A7FCB42B5}">
  <dimension ref="A1:E151"/>
  <sheetViews>
    <sheetView topLeftCell="A127" workbookViewId="0">
      <selection activeCell="G11" sqref="G11"/>
    </sheetView>
  </sheetViews>
  <sheetFormatPr defaultRowHeight="15" x14ac:dyDescent="0.25"/>
  <cols>
    <col min="2" max="2" width="9.5703125" customWidth="1"/>
    <col min="3" max="3" width="14.28515625" customWidth="1"/>
    <col min="4" max="4" width="12.28515625" customWidth="1"/>
    <col min="5" max="5" width="16.5703125" customWidth="1"/>
  </cols>
  <sheetData>
    <row r="1" spans="1:5" ht="34.5" customHeight="1" x14ac:dyDescent="0.25">
      <c r="A1" s="50" t="s">
        <v>0</v>
      </c>
      <c r="B1" s="51" t="s">
        <v>26</v>
      </c>
      <c r="C1" s="50" t="s">
        <v>27</v>
      </c>
      <c r="D1" s="50" t="s">
        <v>21</v>
      </c>
      <c r="E1" s="50" t="s">
        <v>28</v>
      </c>
    </row>
    <row r="2" spans="1:5" x14ac:dyDescent="0.25">
      <c r="A2" s="45">
        <v>10</v>
      </c>
      <c r="B2" s="53">
        <v>287</v>
      </c>
      <c r="C2" s="48">
        <v>7.8560168155543879</v>
      </c>
      <c r="D2" s="49">
        <v>7.8560168155543879</v>
      </c>
      <c r="E2" s="23" t="s">
        <v>4</v>
      </c>
    </row>
    <row r="3" spans="1:5" x14ac:dyDescent="0.25">
      <c r="A3" s="35">
        <v>16</v>
      </c>
      <c r="B3" s="33">
        <v>299</v>
      </c>
      <c r="C3" s="40">
        <v>7.5407251707829746</v>
      </c>
      <c r="D3" s="43">
        <v>15.396741986337362</v>
      </c>
      <c r="E3" s="24" t="s">
        <v>4</v>
      </c>
    </row>
    <row r="4" spans="1:5" x14ac:dyDescent="0.25">
      <c r="A4" s="35">
        <v>7</v>
      </c>
      <c r="B4" s="33">
        <v>234</v>
      </c>
      <c r="C4" s="40">
        <v>6.6211245401996841</v>
      </c>
      <c r="D4" s="43">
        <v>22.017866526537048</v>
      </c>
      <c r="E4" s="24" t="s">
        <v>4</v>
      </c>
    </row>
    <row r="5" spans="1:5" x14ac:dyDescent="0.25">
      <c r="A5" s="35">
        <v>2</v>
      </c>
      <c r="B5" s="33">
        <v>252</v>
      </c>
      <c r="C5" s="40">
        <v>6.1481870730425641</v>
      </c>
      <c r="D5" s="43">
        <v>28.166053599579612</v>
      </c>
      <c r="E5" s="24" t="s">
        <v>4</v>
      </c>
    </row>
    <row r="6" spans="1:5" x14ac:dyDescent="0.25">
      <c r="A6" s="35">
        <v>19</v>
      </c>
      <c r="B6" s="33">
        <v>158</v>
      </c>
      <c r="C6" s="40">
        <v>4.1513399894902783</v>
      </c>
      <c r="D6" s="43">
        <v>32.317393589069894</v>
      </c>
      <c r="E6" s="24" t="s">
        <v>4</v>
      </c>
    </row>
    <row r="7" spans="1:5" x14ac:dyDescent="0.25">
      <c r="A7" s="35">
        <v>5</v>
      </c>
      <c r="B7" s="33">
        <v>111</v>
      </c>
      <c r="C7" s="40">
        <v>3.4156594850236468</v>
      </c>
      <c r="D7" s="43">
        <v>35.73305307409354</v>
      </c>
      <c r="E7" s="24" t="s">
        <v>4</v>
      </c>
    </row>
    <row r="8" spans="1:5" x14ac:dyDescent="0.25">
      <c r="A8" s="35">
        <v>6</v>
      </c>
      <c r="B8" s="33">
        <v>103</v>
      </c>
      <c r="C8" s="40">
        <v>2.9164477141355754</v>
      </c>
      <c r="D8" s="43">
        <v>38.649500788229119</v>
      </c>
      <c r="E8" s="24" t="s">
        <v>4</v>
      </c>
    </row>
    <row r="9" spans="1:5" x14ac:dyDescent="0.25">
      <c r="A9" s="35">
        <v>13</v>
      </c>
      <c r="B9" s="33">
        <v>104</v>
      </c>
      <c r="C9" s="40">
        <v>2.7850761954808196</v>
      </c>
      <c r="D9" s="43">
        <v>41.434576983709938</v>
      </c>
      <c r="E9" s="24" t="s">
        <v>4</v>
      </c>
    </row>
    <row r="10" spans="1:5" x14ac:dyDescent="0.25">
      <c r="A10" s="35">
        <v>24</v>
      </c>
      <c r="B10" s="33">
        <v>106</v>
      </c>
      <c r="C10" s="40">
        <v>2.7588018917498687</v>
      </c>
      <c r="D10" s="43">
        <v>44.193378875459807</v>
      </c>
      <c r="E10" s="24" t="s">
        <v>4</v>
      </c>
    </row>
    <row r="11" spans="1:5" x14ac:dyDescent="0.25">
      <c r="A11" s="35">
        <v>1</v>
      </c>
      <c r="B11" s="33">
        <v>130</v>
      </c>
      <c r="C11" s="40">
        <v>2.7325275880189173</v>
      </c>
      <c r="D11" s="43">
        <v>46.925906463478725</v>
      </c>
      <c r="E11" s="24" t="s">
        <v>4</v>
      </c>
    </row>
    <row r="12" spans="1:5" x14ac:dyDescent="0.25">
      <c r="A12" s="35">
        <v>4</v>
      </c>
      <c r="B12" s="33">
        <v>105</v>
      </c>
      <c r="C12" s="40">
        <v>2.7062532842879663</v>
      </c>
      <c r="D12" s="43">
        <v>49.632159747766693</v>
      </c>
      <c r="E12" s="24" t="s">
        <v>4</v>
      </c>
    </row>
    <row r="13" spans="1:5" x14ac:dyDescent="0.25">
      <c r="A13" s="35">
        <v>17</v>
      </c>
      <c r="B13" s="33">
        <v>82</v>
      </c>
      <c r="C13" s="40">
        <v>2.4960588544403572</v>
      </c>
      <c r="D13" s="43">
        <v>52.128218602207049</v>
      </c>
      <c r="E13" s="24" t="s">
        <v>4</v>
      </c>
    </row>
    <row r="14" spans="1:5" x14ac:dyDescent="0.25">
      <c r="A14" s="35">
        <v>31</v>
      </c>
      <c r="B14" s="33">
        <v>82</v>
      </c>
      <c r="C14" s="40">
        <v>2.2595901208617972</v>
      </c>
      <c r="D14" s="43">
        <v>54.387808723068844</v>
      </c>
      <c r="E14" s="24" t="s">
        <v>4</v>
      </c>
    </row>
    <row r="15" spans="1:5" x14ac:dyDescent="0.25">
      <c r="A15" s="35">
        <v>3</v>
      </c>
      <c r="B15" s="33">
        <v>95</v>
      </c>
      <c r="C15" s="40">
        <v>2.1807672096689439</v>
      </c>
      <c r="D15" s="43">
        <v>56.568575932737787</v>
      </c>
      <c r="E15" s="24" t="s">
        <v>4</v>
      </c>
    </row>
    <row r="16" spans="1:5" x14ac:dyDescent="0.25">
      <c r="A16" s="35">
        <v>11</v>
      </c>
      <c r="B16" s="33">
        <v>83</v>
      </c>
      <c r="C16" s="40">
        <v>2.1544929059379925</v>
      </c>
      <c r="D16" s="43">
        <v>58.723068838675779</v>
      </c>
      <c r="E16" s="24" t="s">
        <v>4</v>
      </c>
    </row>
    <row r="17" spans="1:5" x14ac:dyDescent="0.25">
      <c r="A17" s="35">
        <v>23</v>
      </c>
      <c r="B17" s="33">
        <v>86</v>
      </c>
      <c r="C17" s="40">
        <v>2.1544929059379925</v>
      </c>
      <c r="D17" s="43">
        <v>60.877561744613772</v>
      </c>
      <c r="E17" s="24" t="s">
        <v>4</v>
      </c>
    </row>
    <row r="18" spans="1:5" x14ac:dyDescent="0.25">
      <c r="A18" s="35">
        <v>9</v>
      </c>
      <c r="B18" s="33">
        <v>71</v>
      </c>
      <c r="C18" s="40">
        <v>1.9968470835522858</v>
      </c>
      <c r="D18" s="43">
        <v>62.874408828166054</v>
      </c>
      <c r="E18" s="24" t="s">
        <v>4</v>
      </c>
    </row>
    <row r="19" spans="1:5" x14ac:dyDescent="0.25">
      <c r="A19" s="35">
        <v>14</v>
      </c>
      <c r="B19" s="33">
        <v>49</v>
      </c>
      <c r="C19" s="40">
        <v>1.8654755648975303</v>
      </c>
      <c r="D19" s="43">
        <v>64.739884393063591</v>
      </c>
      <c r="E19" s="24" t="s">
        <v>4</v>
      </c>
    </row>
    <row r="20" spans="1:5" x14ac:dyDescent="0.25">
      <c r="A20" s="35">
        <v>28</v>
      </c>
      <c r="B20" s="33">
        <v>76</v>
      </c>
      <c r="C20" s="40">
        <v>1.655281135049921</v>
      </c>
      <c r="D20" s="43">
        <v>66.395165528113509</v>
      </c>
      <c r="E20" s="24" t="s">
        <v>4</v>
      </c>
    </row>
    <row r="21" spans="1:5" x14ac:dyDescent="0.25">
      <c r="A21" s="35">
        <v>12</v>
      </c>
      <c r="B21" s="33">
        <v>48</v>
      </c>
      <c r="C21" s="40">
        <v>1.3925380977404098</v>
      </c>
      <c r="D21" s="43">
        <v>67.787703625853922</v>
      </c>
      <c r="E21" s="24" t="s">
        <v>4</v>
      </c>
    </row>
    <row r="22" spans="1:5" x14ac:dyDescent="0.25">
      <c r="A22" s="35">
        <v>15</v>
      </c>
      <c r="B22" s="33">
        <v>63</v>
      </c>
      <c r="C22" s="40">
        <v>1.3662637940094586</v>
      </c>
      <c r="D22" s="43">
        <v>69.153967419863378</v>
      </c>
      <c r="E22" s="24" t="s">
        <v>4</v>
      </c>
    </row>
    <row r="23" spans="1:5" x14ac:dyDescent="0.25">
      <c r="A23" s="35">
        <v>29</v>
      </c>
      <c r="B23" s="33">
        <v>50</v>
      </c>
      <c r="C23" s="40">
        <v>1.3399894902785077</v>
      </c>
      <c r="D23" s="43">
        <v>70.49395691014189</v>
      </c>
      <c r="E23" s="24" t="s">
        <v>4</v>
      </c>
    </row>
    <row r="24" spans="1:5" x14ac:dyDescent="0.25">
      <c r="A24" s="35">
        <v>8</v>
      </c>
      <c r="B24" s="33">
        <v>52</v>
      </c>
      <c r="C24" s="40">
        <v>1.3137151865475565</v>
      </c>
      <c r="D24" s="43">
        <v>71.807672096689444</v>
      </c>
      <c r="E24" s="24" t="s">
        <v>4</v>
      </c>
    </row>
    <row r="25" spans="1:5" x14ac:dyDescent="0.25">
      <c r="A25" s="35">
        <v>22</v>
      </c>
      <c r="B25" s="33">
        <v>53</v>
      </c>
      <c r="C25" s="40">
        <v>1.2874408828166053</v>
      </c>
      <c r="D25" s="43">
        <v>73.095112979506055</v>
      </c>
      <c r="E25" s="24" t="s">
        <v>4</v>
      </c>
    </row>
    <row r="26" spans="1:5" x14ac:dyDescent="0.25">
      <c r="A26" s="35">
        <v>35</v>
      </c>
      <c r="B26" s="33">
        <v>51</v>
      </c>
      <c r="C26" s="40">
        <v>1.2611665790856543</v>
      </c>
      <c r="D26" s="43">
        <v>74.356279558591709</v>
      </c>
      <c r="E26" s="24" t="s">
        <v>4</v>
      </c>
    </row>
    <row r="27" spans="1:5" x14ac:dyDescent="0.25">
      <c r="A27" s="35">
        <v>18</v>
      </c>
      <c r="B27" s="33">
        <v>44</v>
      </c>
      <c r="C27" s="40">
        <v>1.1560693641618496</v>
      </c>
      <c r="D27" s="43">
        <v>75.51234892275356</v>
      </c>
      <c r="E27" s="24" t="s">
        <v>4</v>
      </c>
    </row>
    <row r="28" spans="1:5" x14ac:dyDescent="0.25">
      <c r="A28" s="35">
        <v>21</v>
      </c>
      <c r="B28" s="33">
        <v>39</v>
      </c>
      <c r="C28" s="40">
        <v>1.0246978455070941</v>
      </c>
      <c r="D28" s="43">
        <v>76.537046768260652</v>
      </c>
      <c r="E28" s="24" t="s">
        <v>4</v>
      </c>
    </row>
    <row r="29" spans="1:5" x14ac:dyDescent="0.25">
      <c r="A29" s="35">
        <v>40</v>
      </c>
      <c r="B29" s="33">
        <v>38</v>
      </c>
      <c r="C29" s="40">
        <v>1.0246978455070941</v>
      </c>
      <c r="D29" s="43">
        <v>77.561744613767743</v>
      </c>
      <c r="E29" s="24" t="s">
        <v>4</v>
      </c>
    </row>
    <row r="30" spans="1:5" x14ac:dyDescent="0.25">
      <c r="A30" s="35">
        <v>46</v>
      </c>
      <c r="B30" s="33">
        <v>38</v>
      </c>
      <c r="C30" s="40">
        <v>0.9984235417761429</v>
      </c>
      <c r="D30" s="43">
        <v>78.560168155543892</v>
      </c>
      <c r="E30" s="24" t="s">
        <v>4</v>
      </c>
    </row>
    <row r="31" spans="1:5" x14ac:dyDescent="0.25">
      <c r="A31" s="35">
        <v>33</v>
      </c>
      <c r="B31" s="33">
        <v>35</v>
      </c>
      <c r="C31" s="40">
        <v>0.9984235417761429</v>
      </c>
      <c r="D31" s="43">
        <v>79.55859169732004</v>
      </c>
      <c r="E31" s="24" t="s">
        <v>4</v>
      </c>
    </row>
    <row r="32" spans="1:5" x14ac:dyDescent="0.25">
      <c r="A32" s="35">
        <v>32</v>
      </c>
      <c r="B32" s="33">
        <v>39</v>
      </c>
      <c r="C32" s="40">
        <v>0.9984235417761429</v>
      </c>
      <c r="D32" s="43">
        <v>80.557015239096188</v>
      </c>
      <c r="E32" s="24" t="s">
        <v>4</v>
      </c>
    </row>
    <row r="33" spans="1:5" x14ac:dyDescent="0.25">
      <c r="A33" s="35">
        <v>42</v>
      </c>
      <c r="B33" s="33">
        <v>34</v>
      </c>
      <c r="C33" s="40">
        <v>0.91960063058328956</v>
      </c>
      <c r="D33" s="43">
        <v>81.476615869679478</v>
      </c>
      <c r="E33" s="24" t="s">
        <v>6</v>
      </c>
    </row>
    <row r="34" spans="1:5" x14ac:dyDescent="0.25">
      <c r="A34" s="35">
        <v>43</v>
      </c>
      <c r="B34" s="33">
        <v>33</v>
      </c>
      <c r="C34" s="40">
        <v>0.89332632685233848</v>
      </c>
      <c r="D34" s="43">
        <v>82.369942196531809</v>
      </c>
      <c r="E34" s="24" t="s">
        <v>6</v>
      </c>
    </row>
    <row r="35" spans="1:5" x14ac:dyDescent="0.25">
      <c r="A35" s="35">
        <v>26</v>
      </c>
      <c r="B35" s="33">
        <v>38</v>
      </c>
      <c r="C35" s="40">
        <v>0.86705202312138718</v>
      </c>
      <c r="D35" s="43">
        <v>83.236994219653198</v>
      </c>
      <c r="E35" s="24" t="s">
        <v>6</v>
      </c>
    </row>
    <row r="36" spans="1:5" x14ac:dyDescent="0.25">
      <c r="A36" s="35">
        <v>20</v>
      </c>
      <c r="B36" s="33">
        <v>30</v>
      </c>
      <c r="C36" s="40">
        <v>0.78822911192853384</v>
      </c>
      <c r="D36" s="43">
        <v>84.025223331581728</v>
      </c>
      <c r="E36" s="24" t="s">
        <v>6</v>
      </c>
    </row>
    <row r="37" spans="1:5" x14ac:dyDescent="0.25">
      <c r="A37" s="35">
        <v>36</v>
      </c>
      <c r="B37" s="33">
        <v>25</v>
      </c>
      <c r="C37" s="40">
        <v>0.68313189700472932</v>
      </c>
      <c r="D37" s="43">
        <v>84.708355228586456</v>
      </c>
      <c r="E37" s="24" t="s">
        <v>6</v>
      </c>
    </row>
    <row r="38" spans="1:5" x14ac:dyDescent="0.25">
      <c r="A38" s="35">
        <v>25</v>
      </c>
      <c r="B38" s="33">
        <v>26</v>
      </c>
      <c r="C38" s="40">
        <v>0.65685759327377824</v>
      </c>
      <c r="D38" s="43">
        <v>85.36521282186024</v>
      </c>
      <c r="E38" s="24" t="s">
        <v>6</v>
      </c>
    </row>
    <row r="39" spans="1:5" x14ac:dyDescent="0.25">
      <c r="A39" s="35">
        <v>30</v>
      </c>
      <c r="B39" s="33">
        <v>24</v>
      </c>
      <c r="C39" s="40">
        <v>0.65685759327377824</v>
      </c>
      <c r="D39" s="43">
        <v>86.022070415134024</v>
      </c>
      <c r="E39" s="24" t="s">
        <v>6</v>
      </c>
    </row>
    <row r="40" spans="1:5" x14ac:dyDescent="0.25">
      <c r="A40" s="35">
        <v>37</v>
      </c>
      <c r="B40" s="33">
        <v>21</v>
      </c>
      <c r="C40" s="40">
        <v>0.65685759327377824</v>
      </c>
      <c r="D40" s="43">
        <v>86.678928008407809</v>
      </c>
      <c r="E40" s="24" t="s">
        <v>6</v>
      </c>
    </row>
    <row r="41" spans="1:5" x14ac:dyDescent="0.25">
      <c r="A41" s="35">
        <v>41</v>
      </c>
      <c r="B41" s="33">
        <v>25</v>
      </c>
      <c r="C41" s="40">
        <v>0.63058328954282716</v>
      </c>
      <c r="D41" s="43">
        <v>87.309511297950635</v>
      </c>
      <c r="E41" s="24" t="s">
        <v>6</v>
      </c>
    </row>
    <row r="42" spans="1:5" x14ac:dyDescent="0.25">
      <c r="A42" s="35">
        <v>48</v>
      </c>
      <c r="B42" s="33">
        <v>18</v>
      </c>
      <c r="C42" s="40">
        <v>0.63058328954282716</v>
      </c>
      <c r="D42" s="43">
        <v>87.940094587493462</v>
      </c>
      <c r="E42" s="24" t="s">
        <v>6</v>
      </c>
    </row>
    <row r="43" spans="1:5" x14ac:dyDescent="0.25">
      <c r="A43" s="35">
        <v>34</v>
      </c>
      <c r="B43" s="33">
        <v>24</v>
      </c>
      <c r="C43" s="40">
        <v>0.63058328954282716</v>
      </c>
      <c r="D43" s="43">
        <v>88.570677877036289</v>
      </c>
      <c r="E43" s="24" t="s">
        <v>6</v>
      </c>
    </row>
    <row r="44" spans="1:5" x14ac:dyDescent="0.25">
      <c r="A44" s="35">
        <v>45</v>
      </c>
      <c r="B44" s="33">
        <v>24</v>
      </c>
      <c r="C44" s="40">
        <v>0.63058328954282716</v>
      </c>
      <c r="D44" s="43">
        <v>89.201261166579116</v>
      </c>
      <c r="E44" s="24" t="s">
        <v>6</v>
      </c>
    </row>
    <row r="45" spans="1:5" x14ac:dyDescent="0.25">
      <c r="A45" s="35">
        <v>27</v>
      </c>
      <c r="B45" s="33">
        <v>25</v>
      </c>
      <c r="C45" s="40">
        <v>0.55176037834997371</v>
      </c>
      <c r="D45" s="43">
        <v>89.753021544929084</v>
      </c>
      <c r="E45" s="24" t="s">
        <v>6</v>
      </c>
    </row>
    <row r="46" spans="1:5" x14ac:dyDescent="0.25">
      <c r="A46" s="35">
        <v>38</v>
      </c>
      <c r="B46" s="33">
        <v>24</v>
      </c>
      <c r="C46" s="40">
        <v>0.47293746715712037</v>
      </c>
      <c r="D46" s="43">
        <v>90.225959012086207</v>
      </c>
      <c r="E46" s="24" t="s">
        <v>6</v>
      </c>
    </row>
    <row r="47" spans="1:5" x14ac:dyDescent="0.25">
      <c r="A47" s="35">
        <v>99</v>
      </c>
      <c r="B47" s="33">
        <v>8</v>
      </c>
      <c r="C47" s="40">
        <v>0.31529164477141358</v>
      </c>
      <c r="D47" s="43">
        <v>90.541250656857628</v>
      </c>
      <c r="E47" s="24" t="s">
        <v>6</v>
      </c>
    </row>
    <row r="48" spans="1:5" x14ac:dyDescent="0.25">
      <c r="A48" s="35">
        <v>44</v>
      </c>
      <c r="B48" s="33">
        <v>10</v>
      </c>
      <c r="C48" s="40">
        <v>0.31529164477141358</v>
      </c>
      <c r="D48" s="43">
        <v>90.856542301629048</v>
      </c>
      <c r="E48" s="24" t="s">
        <v>6</v>
      </c>
    </row>
    <row r="49" spans="1:5" x14ac:dyDescent="0.25">
      <c r="A49" s="35">
        <v>108</v>
      </c>
      <c r="B49" s="33">
        <v>9</v>
      </c>
      <c r="C49" s="40">
        <v>0.31529164477141358</v>
      </c>
      <c r="D49" s="43">
        <v>91.171833946400469</v>
      </c>
      <c r="E49" s="24" t="s">
        <v>6</v>
      </c>
    </row>
    <row r="50" spans="1:5" x14ac:dyDescent="0.25">
      <c r="A50" s="35">
        <v>109</v>
      </c>
      <c r="B50" s="33">
        <v>9</v>
      </c>
      <c r="C50" s="40">
        <v>0.28901734104046239</v>
      </c>
      <c r="D50" s="43">
        <v>91.460851287440931</v>
      </c>
      <c r="E50" s="24" t="s">
        <v>6</v>
      </c>
    </row>
    <row r="51" spans="1:5" x14ac:dyDescent="0.25">
      <c r="A51" s="35">
        <v>93</v>
      </c>
      <c r="B51" s="33">
        <v>10</v>
      </c>
      <c r="C51" s="40">
        <v>0.28901734104046239</v>
      </c>
      <c r="D51" s="43">
        <v>91.749868628481394</v>
      </c>
      <c r="E51" s="24" t="s">
        <v>6</v>
      </c>
    </row>
    <row r="52" spans="1:5" x14ac:dyDescent="0.25">
      <c r="A52" s="35">
        <v>49</v>
      </c>
      <c r="B52" s="33">
        <v>11</v>
      </c>
      <c r="C52" s="40">
        <v>0.28901734104046239</v>
      </c>
      <c r="D52" s="43">
        <v>92.038885969521857</v>
      </c>
      <c r="E52" s="24" t="s">
        <v>6</v>
      </c>
    </row>
    <row r="53" spans="1:5" x14ac:dyDescent="0.25">
      <c r="A53" s="35">
        <v>98</v>
      </c>
      <c r="B53" s="33">
        <v>12</v>
      </c>
      <c r="C53" s="40">
        <v>0.28901734104046239</v>
      </c>
      <c r="D53" s="43">
        <v>92.32790331056232</v>
      </c>
      <c r="E53" s="24" t="s">
        <v>6</v>
      </c>
    </row>
    <row r="54" spans="1:5" x14ac:dyDescent="0.25">
      <c r="A54" s="35">
        <v>47</v>
      </c>
      <c r="B54" s="33">
        <v>11</v>
      </c>
      <c r="C54" s="40">
        <v>0.28901734104046239</v>
      </c>
      <c r="D54" s="43">
        <v>92.616920651602783</v>
      </c>
      <c r="E54" s="24" t="s">
        <v>6</v>
      </c>
    </row>
    <row r="55" spans="1:5" x14ac:dyDescent="0.25">
      <c r="A55" s="35">
        <v>51</v>
      </c>
      <c r="B55" s="33">
        <v>11</v>
      </c>
      <c r="C55" s="40">
        <v>0.28901734104046239</v>
      </c>
      <c r="D55" s="43">
        <v>92.905937992643246</v>
      </c>
      <c r="E55" s="24" t="s">
        <v>6</v>
      </c>
    </row>
    <row r="56" spans="1:5" x14ac:dyDescent="0.25">
      <c r="A56" s="35">
        <v>54</v>
      </c>
      <c r="B56" s="33">
        <v>11</v>
      </c>
      <c r="C56" s="40">
        <v>0.26274303730951132</v>
      </c>
      <c r="D56" s="43">
        <v>93.168681029952751</v>
      </c>
      <c r="E56" s="24" t="s">
        <v>6</v>
      </c>
    </row>
    <row r="57" spans="1:5" x14ac:dyDescent="0.25">
      <c r="A57" s="35">
        <v>69</v>
      </c>
      <c r="B57" s="33">
        <v>11</v>
      </c>
      <c r="C57" s="40">
        <v>0.26274303730951132</v>
      </c>
      <c r="D57" s="43">
        <v>93.431424067262256</v>
      </c>
      <c r="E57" s="24" t="s">
        <v>6</v>
      </c>
    </row>
    <row r="58" spans="1:5" x14ac:dyDescent="0.25">
      <c r="A58" s="35">
        <v>83</v>
      </c>
      <c r="B58" s="33">
        <v>12</v>
      </c>
      <c r="C58" s="40">
        <v>0.26274303730951132</v>
      </c>
      <c r="D58" s="43">
        <v>93.694167104571761</v>
      </c>
      <c r="E58" s="24" t="s">
        <v>6</v>
      </c>
    </row>
    <row r="59" spans="1:5" x14ac:dyDescent="0.25">
      <c r="A59" s="35">
        <v>96</v>
      </c>
      <c r="B59" s="33">
        <v>0</v>
      </c>
      <c r="C59" s="40">
        <v>0.26274303730951132</v>
      </c>
      <c r="D59" s="43">
        <v>93.956910141881266</v>
      </c>
      <c r="E59" s="24" t="s">
        <v>6</v>
      </c>
    </row>
    <row r="60" spans="1:5" x14ac:dyDescent="0.25">
      <c r="A60" s="35">
        <v>56</v>
      </c>
      <c r="B60" s="33">
        <v>12</v>
      </c>
      <c r="C60" s="40">
        <v>0.26274303730951132</v>
      </c>
      <c r="D60" s="43">
        <v>94.219653179190772</v>
      </c>
      <c r="E60" s="24" t="s">
        <v>6</v>
      </c>
    </row>
    <row r="61" spans="1:5" x14ac:dyDescent="0.25">
      <c r="A61" s="35">
        <v>64</v>
      </c>
      <c r="B61" s="33">
        <v>10</v>
      </c>
      <c r="C61" s="40">
        <v>0.26274303730951132</v>
      </c>
      <c r="D61" s="43">
        <v>94.482396216500277</v>
      </c>
      <c r="E61" s="24" t="s">
        <v>6</v>
      </c>
    </row>
    <row r="62" spans="1:5" x14ac:dyDescent="0.25">
      <c r="A62" s="35">
        <v>107</v>
      </c>
      <c r="B62" s="33">
        <v>7</v>
      </c>
      <c r="C62" s="40">
        <v>0.23646873357856019</v>
      </c>
      <c r="D62" s="43">
        <v>94.718864950078839</v>
      </c>
      <c r="E62" s="24" t="s">
        <v>6</v>
      </c>
    </row>
    <row r="63" spans="1:5" x14ac:dyDescent="0.25">
      <c r="A63" s="35">
        <v>87</v>
      </c>
      <c r="B63" s="33">
        <v>3</v>
      </c>
      <c r="C63" s="40">
        <v>0.23646873357856019</v>
      </c>
      <c r="D63" s="43">
        <v>94.9553336836574</v>
      </c>
      <c r="E63" s="24" t="s">
        <v>6</v>
      </c>
    </row>
    <row r="64" spans="1:5" x14ac:dyDescent="0.25">
      <c r="A64" s="35">
        <v>57</v>
      </c>
      <c r="B64" s="33">
        <v>3</v>
      </c>
      <c r="C64" s="40">
        <v>0.23646873357856019</v>
      </c>
      <c r="D64" s="43">
        <v>95.191802417235962</v>
      </c>
      <c r="E64" s="24" t="s">
        <v>6</v>
      </c>
    </row>
    <row r="65" spans="1:5" x14ac:dyDescent="0.25">
      <c r="A65" s="35">
        <v>113</v>
      </c>
      <c r="B65" s="33">
        <v>0</v>
      </c>
      <c r="C65" s="40">
        <v>0.23646873357856019</v>
      </c>
      <c r="D65" s="43">
        <v>95.428271150814524</v>
      </c>
      <c r="E65" s="24" t="s">
        <v>6</v>
      </c>
    </row>
    <row r="66" spans="1:5" x14ac:dyDescent="0.25">
      <c r="A66" s="35">
        <v>114</v>
      </c>
      <c r="B66" s="33">
        <v>3</v>
      </c>
      <c r="C66" s="40">
        <v>0.23646873357856019</v>
      </c>
      <c r="D66" s="43">
        <v>95.664739884393086</v>
      </c>
      <c r="E66" s="24" t="s">
        <v>6</v>
      </c>
    </row>
    <row r="67" spans="1:5" x14ac:dyDescent="0.25">
      <c r="A67" s="35">
        <v>50</v>
      </c>
      <c r="B67" s="33">
        <v>10</v>
      </c>
      <c r="C67" s="40">
        <v>0.23646873357856019</v>
      </c>
      <c r="D67" s="43">
        <v>95.901208617971648</v>
      </c>
      <c r="E67" s="24" t="s">
        <v>6</v>
      </c>
    </row>
    <row r="68" spans="1:5" x14ac:dyDescent="0.25">
      <c r="A68" s="35">
        <v>55</v>
      </c>
      <c r="B68" s="33">
        <v>10</v>
      </c>
      <c r="C68" s="40">
        <v>0.21019442984760903</v>
      </c>
      <c r="D68" s="43">
        <v>96.111403047819252</v>
      </c>
      <c r="E68" s="24" t="s">
        <v>6</v>
      </c>
    </row>
    <row r="69" spans="1:5" x14ac:dyDescent="0.25">
      <c r="A69" s="35">
        <v>105</v>
      </c>
      <c r="B69" s="33">
        <v>9</v>
      </c>
      <c r="C69" s="40">
        <v>0.21019442984760903</v>
      </c>
      <c r="D69" s="43">
        <v>96.321597477666856</v>
      </c>
      <c r="E69" s="24" t="s">
        <v>6</v>
      </c>
    </row>
    <row r="70" spans="1:5" x14ac:dyDescent="0.25">
      <c r="A70" s="35">
        <v>39</v>
      </c>
      <c r="B70" s="33">
        <v>7</v>
      </c>
      <c r="C70" s="40">
        <v>0.21019442984760903</v>
      </c>
      <c r="D70" s="43">
        <v>96.53179190751446</v>
      </c>
      <c r="E70" s="24" t="s">
        <v>6</v>
      </c>
    </row>
    <row r="71" spans="1:5" x14ac:dyDescent="0.25">
      <c r="A71" s="35">
        <v>73</v>
      </c>
      <c r="B71" s="33">
        <v>6</v>
      </c>
      <c r="C71" s="40">
        <v>0.18392012611665792</v>
      </c>
      <c r="D71" s="43">
        <v>96.715712033631121</v>
      </c>
      <c r="E71" s="24" t="s">
        <v>6</v>
      </c>
    </row>
    <row r="72" spans="1:5" x14ac:dyDescent="0.25">
      <c r="A72" s="35">
        <v>80</v>
      </c>
      <c r="B72" s="33">
        <v>6</v>
      </c>
      <c r="C72" s="40">
        <v>0.18392012611665792</v>
      </c>
      <c r="D72" s="43">
        <v>96.899632159747782</v>
      </c>
      <c r="E72" s="24" t="s">
        <v>6</v>
      </c>
    </row>
    <row r="73" spans="1:5" x14ac:dyDescent="0.25">
      <c r="A73" s="35">
        <v>102</v>
      </c>
      <c r="B73" s="33">
        <v>9</v>
      </c>
      <c r="C73" s="40">
        <v>0.18392012611665792</v>
      </c>
      <c r="D73" s="43">
        <v>97.083552285864442</v>
      </c>
      <c r="E73" s="24" t="s">
        <v>6</v>
      </c>
    </row>
    <row r="74" spans="1:5" x14ac:dyDescent="0.25">
      <c r="A74" s="35">
        <v>58</v>
      </c>
      <c r="B74" s="33">
        <v>5</v>
      </c>
      <c r="C74" s="40">
        <v>0.15764582238570679</v>
      </c>
      <c r="D74" s="43">
        <v>97.241198108250146</v>
      </c>
      <c r="E74" s="24" t="s">
        <v>6</v>
      </c>
    </row>
    <row r="75" spans="1:5" x14ac:dyDescent="0.25">
      <c r="A75" s="35">
        <v>52</v>
      </c>
      <c r="B75" s="33">
        <v>4</v>
      </c>
      <c r="C75" s="40">
        <v>0.15764582238570679</v>
      </c>
      <c r="D75" s="43">
        <v>97.398843930635849</v>
      </c>
      <c r="E75" s="24" t="s">
        <v>6</v>
      </c>
    </row>
    <row r="76" spans="1:5" x14ac:dyDescent="0.25">
      <c r="A76" s="35">
        <v>59</v>
      </c>
      <c r="B76" s="33">
        <v>0</v>
      </c>
      <c r="C76" s="40">
        <v>0.13137151865475566</v>
      </c>
      <c r="D76" s="43">
        <v>97.530215449290608</v>
      </c>
      <c r="E76" s="24" t="s">
        <v>6</v>
      </c>
    </row>
    <row r="77" spans="1:5" x14ac:dyDescent="0.25">
      <c r="A77" s="35">
        <v>70</v>
      </c>
      <c r="B77" s="33">
        <v>1</v>
      </c>
      <c r="C77" s="40">
        <v>0.13137151865475566</v>
      </c>
      <c r="D77" s="43">
        <v>97.661586967945368</v>
      </c>
      <c r="E77" s="24" t="s">
        <v>6</v>
      </c>
    </row>
    <row r="78" spans="1:5" x14ac:dyDescent="0.25">
      <c r="A78" s="35">
        <v>85</v>
      </c>
      <c r="B78" s="33">
        <v>4</v>
      </c>
      <c r="C78" s="40">
        <v>0.13137151865475566</v>
      </c>
      <c r="D78" s="43">
        <v>97.792958486600128</v>
      </c>
      <c r="E78" s="24" t="s">
        <v>6</v>
      </c>
    </row>
    <row r="79" spans="1:5" x14ac:dyDescent="0.25">
      <c r="A79" s="35">
        <v>106</v>
      </c>
      <c r="B79" s="33">
        <v>4</v>
      </c>
      <c r="C79" s="40">
        <v>0.13137151865475566</v>
      </c>
      <c r="D79" s="43">
        <v>97.924330005254888</v>
      </c>
      <c r="E79" s="24" t="s">
        <v>6</v>
      </c>
    </row>
    <row r="80" spans="1:5" x14ac:dyDescent="0.25">
      <c r="A80" s="35">
        <v>86</v>
      </c>
      <c r="B80" s="33">
        <v>9</v>
      </c>
      <c r="C80" s="40">
        <v>0.13137151865475566</v>
      </c>
      <c r="D80" s="43">
        <v>98.055701523909647</v>
      </c>
      <c r="E80" s="24" t="s">
        <v>6</v>
      </c>
    </row>
    <row r="81" spans="1:5" x14ac:dyDescent="0.25">
      <c r="A81" s="35">
        <v>101</v>
      </c>
      <c r="B81" s="33">
        <v>8</v>
      </c>
      <c r="C81" s="40">
        <v>0.10509721492380451</v>
      </c>
      <c r="D81" s="43">
        <v>98.160798738833449</v>
      </c>
      <c r="E81" s="24" t="s">
        <v>10</v>
      </c>
    </row>
    <row r="82" spans="1:5" x14ac:dyDescent="0.25">
      <c r="A82" s="35">
        <v>111</v>
      </c>
      <c r="B82" s="33">
        <v>5</v>
      </c>
      <c r="C82" s="40">
        <v>0.10509721492380451</v>
      </c>
      <c r="D82" s="43">
        <v>98.265895953757251</v>
      </c>
      <c r="E82" s="24" t="s">
        <v>10</v>
      </c>
    </row>
    <row r="83" spans="1:5" x14ac:dyDescent="0.25">
      <c r="A83" s="35">
        <v>76</v>
      </c>
      <c r="B83" s="33">
        <v>4</v>
      </c>
      <c r="C83" s="40">
        <v>0.10509721492380451</v>
      </c>
      <c r="D83" s="43">
        <v>98.370993168681053</v>
      </c>
      <c r="E83" s="24" t="s">
        <v>10</v>
      </c>
    </row>
    <row r="84" spans="1:5" x14ac:dyDescent="0.25">
      <c r="A84" s="35">
        <v>110</v>
      </c>
      <c r="B84" s="33">
        <v>0</v>
      </c>
      <c r="C84" s="40">
        <v>0.10509721492380451</v>
      </c>
      <c r="D84" s="43">
        <v>98.476090383604856</v>
      </c>
      <c r="E84" s="24" t="s">
        <v>10</v>
      </c>
    </row>
    <row r="85" spans="1:5" x14ac:dyDescent="0.25">
      <c r="A85" s="35">
        <v>121</v>
      </c>
      <c r="B85" s="33">
        <v>0</v>
      </c>
      <c r="C85" s="40">
        <v>0.10509721492380451</v>
      </c>
      <c r="D85" s="43">
        <v>98.581187598528658</v>
      </c>
      <c r="E85" s="24" t="s">
        <v>10</v>
      </c>
    </row>
    <row r="86" spans="1:5" x14ac:dyDescent="0.25">
      <c r="A86" s="35">
        <v>75</v>
      </c>
      <c r="B86" s="33">
        <v>0</v>
      </c>
      <c r="C86" s="40">
        <v>0.10509721492380451</v>
      </c>
      <c r="D86" s="43">
        <v>98.68628481345246</v>
      </c>
      <c r="E86" s="24" t="s">
        <v>10</v>
      </c>
    </row>
    <row r="87" spans="1:5" x14ac:dyDescent="0.25">
      <c r="A87" s="35">
        <v>92</v>
      </c>
      <c r="B87" s="33">
        <v>0</v>
      </c>
      <c r="C87" s="40">
        <v>0.10509721492380451</v>
      </c>
      <c r="D87" s="43">
        <v>98.791382028376262</v>
      </c>
      <c r="E87" s="24" t="s">
        <v>10</v>
      </c>
    </row>
    <row r="88" spans="1:5" x14ac:dyDescent="0.25">
      <c r="A88" s="35">
        <v>53</v>
      </c>
      <c r="B88" s="33">
        <v>11</v>
      </c>
      <c r="C88" s="40">
        <v>7.8822911192853395E-2</v>
      </c>
      <c r="D88" s="43">
        <v>98.87020493956912</v>
      </c>
      <c r="E88" s="24" t="s">
        <v>10</v>
      </c>
    </row>
    <row r="89" spans="1:5" x14ac:dyDescent="0.25">
      <c r="A89" s="35">
        <v>79</v>
      </c>
      <c r="B89" s="33">
        <v>7</v>
      </c>
      <c r="C89" s="40">
        <v>7.8822911192853395E-2</v>
      </c>
      <c r="D89" s="43">
        <v>98.949027850761979</v>
      </c>
      <c r="E89" s="24" t="s">
        <v>10</v>
      </c>
    </row>
    <row r="90" spans="1:5" x14ac:dyDescent="0.25">
      <c r="A90" s="35">
        <v>67</v>
      </c>
      <c r="B90" s="33">
        <v>2</v>
      </c>
      <c r="C90" s="40">
        <v>7.8822911192853395E-2</v>
      </c>
      <c r="D90" s="43">
        <v>99.027850761954838</v>
      </c>
      <c r="E90" s="24" t="s">
        <v>10</v>
      </c>
    </row>
    <row r="91" spans="1:5" x14ac:dyDescent="0.25">
      <c r="A91" s="35">
        <v>82</v>
      </c>
      <c r="B91" s="33">
        <v>1</v>
      </c>
      <c r="C91" s="40">
        <v>7.8822911192853395E-2</v>
      </c>
      <c r="D91" s="43">
        <v>99.106673673147696</v>
      </c>
      <c r="E91" s="24" t="s">
        <v>10</v>
      </c>
    </row>
    <row r="92" spans="1:5" x14ac:dyDescent="0.25">
      <c r="A92" s="35">
        <v>68</v>
      </c>
      <c r="B92" s="33">
        <v>0</v>
      </c>
      <c r="C92" s="40">
        <v>7.8822911192853395E-2</v>
      </c>
      <c r="D92" s="43">
        <v>99.185496584340555</v>
      </c>
      <c r="E92" s="24" t="s">
        <v>10</v>
      </c>
    </row>
    <row r="93" spans="1:5" x14ac:dyDescent="0.25">
      <c r="A93" s="35">
        <v>71</v>
      </c>
      <c r="B93" s="33">
        <v>0</v>
      </c>
      <c r="C93" s="40">
        <v>7.8822911192853395E-2</v>
      </c>
      <c r="D93" s="43">
        <v>99.264319495533414</v>
      </c>
      <c r="E93" s="24" t="s">
        <v>10</v>
      </c>
    </row>
    <row r="94" spans="1:5" x14ac:dyDescent="0.25">
      <c r="A94" s="35">
        <v>127</v>
      </c>
      <c r="B94" s="33">
        <v>0</v>
      </c>
      <c r="C94" s="40">
        <v>7.8822911192853395E-2</v>
      </c>
      <c r="D94" s="43">
        <v>99.343142406726272</v>
      </c>
      <c r="E94" s="24" t="s">
        <v>10</v>
      </c>
    </row>
    <row r="95" spans="1:5" x14ac:dyDescent="0.25">
      <c r="A95" s="35">
        <v>128</v>
      </c>
      <c r="B95" s="33">
        <v>0</v>
      </c>
      <c r="C95" s="40">
        <v>5.2548607461902257E-2</v>
      </c>
      <c r="D95" s="43">
        <v>99.395691014188174</v>
      </c>
      <c r="E95" s="24" t="s">
        <v>10</v>
      </c>
    </row>
    <row r="96" spans="1:5" x14ac:dyDescent="0.25">
      <c r="A96" s="35">
        <v>136</v>
      </c>
      <c r="B96" s="33">
        <v>0</v>
      </c>
      <c r="C96" s="40">
        <v>5.2548607461902257E-2</v>
      </c>
      <c r="D96" s="43">
        <v>99.448239621650075</v>
      </c>
      <c r="E96" s="24" t="s">
        <v>10</v>
      </c>
    </row>
    <row r="97" spans="1:5" x14ac:dyDescent="0.25">
      <c r="A97" s="35">
        <v>89</v>
      </c>
      <c r="B97" s="33">
        <v>9</v>
      </c>
      <c r="C97" s="40">
        <v>5.2548607461902257E-2</v>
      </c>
      <c r="D97" s="43">
        <v>99.500788229111976</v>
      </c>
      <c r="E97" s="24" t="s">
        <v>10</v>
      </c>
    </row>
    <row r="98" spans="1:5" x14ac:dyDescent="0.25">
      <c r="A98" s="35">
        <v>118</v>
      </c>
      <c r="B98" s="33">
        <v>4</v>
      </c>
      <c r="C98" s="40">
        <v>5.2548607461902257E-2</v>
      </c>
      <c r="D98" s="43">
        <v>99.553336836573877</v>
      </c>
      <c r="E98" s="24" t="s">
        <v>10</v>
      </c>
    </row>
    <row r="99" spans="1:5" x14ac:dyDescent="0.25">
      <c r="A99" s="35">
        <v>135</v>
      </c>
      <c r="B99" s="33">
        <v>1</v>
      </c>
      <c r="C99" s="40">
        <v>2.6274303730951128E-2</v>
      </c>
      <c r="D99" s="43">
        <v>99.579611140304834</v>
      </c>
      <c r="E99" s="24" t="s">
        <v>10</v>
      </c>
    </row>
    <row r="100" spans="1:5" x14ac:dyDescent="0.25">
      <c r="A100" s="35">
        <v>63</v>
      </c>
      <c r="B100" s="33">
        <v>1</v>
      </c>
      <c r="C100" s="40">
        <v>2.6274303730951128E-2</v>
      </c>
      <c r="D100" s="43">
        <v>99.605885444035792</v>
      </c>
      <c r="E100" s="24" t="s">
        <v>10</v>
      </c>
    </row>
    <row r="101" spans="1:5" x14ac:dyDescent="0.25">
      <c r="A101" s="35">
        <v>72</v>
      </c>
      <c r="B101" s="33">
        <v>0</v>
      </c>
      <c r="C101" s="40">
        <v>2.6274303730951128E-2</v>
      </c>
      <c r="D101" s="43">
        <v>99.63215974776675</v>
      </c>
      <c r="E101" s="24" t="s">
        <v>10</v>
      </c>
    </row>
    <row r="102" spans="1:5" x14ac:dyDescent="0.25">
      <c r="A102" s="35">
        <v>90</v>
      </c>
      <c r="B102" s="33">
        <v>0</v>
      </c>
      <c r="C102" s="40">
        <v>2.6274303730951128E-2</v>
      </c>
      <c r="D102" s="43">
        <v>99.658434051497707</v>
      </c>
      <c r="E102" s="24" t="s">
        <v>10</v>
      </c>
    </row>
    <row r="103" spans="1:5" x14ac:dyDescent="0.25">
      <c r="A103" s="35">
        <v>123</v>
      </c>
      <c r="B103" s="33">
        <v>1</v>
      </c>
      <c r="C103" s="40">
        <v>2.6274303730951128E-2</v>
      </c>
      <c r="D103" s="43">
        <v>99.684708355228665</v>
      </c>
      <c r="E103" s="24" t="s">
        <v>10</v>
      </c>
    </row>
    <row r="104" spans="1:5" x14ac:dyDescent="0.25">
      <c r="A104" s="35">
        <v>84</v>
      </c>
      <c r="B104" s="33">
        <v>0</v>
      </c>
      <c r="C104" s="40">
        <v>2.6274303730951128E-2</v>
      </c>
      <c r="D104" s="43">
        <v>99.710982658959622</v>
      </c>
      <c r="E104" s="24" t="s">
        <v>10</v>
      </c>
    </row>
    <row r="105" spans="1:5" x14ac:dyDescent="0.25">
      <c r="A105" s="35">
        <v>131</v>
      </c>
      <c r="B105" s="33">
        <v>0</v>
      </c>
      <c r="C105" s="40">
        <v>2.6274303730951128E-2</v>
      </c>
      <c r="D105" s="43">
        <v>99.73725696269058</v>
      </c>
      <c r="E105" s="24" t="s">
        <v>10</v>
      </c>
    </row>
    <row r="106" spans="1:5" x14ac:dyDescent="0.25">
      <c r="A106" s="35">
        <v>112</v>
      </c>
      <c r="B106" s="33">
        <v>10</v>
      </c>
      <c r="C106" s="40">
        <v>2.6274303730951128E-2</v>
      </c>
      <c r="D106" s="43">
        <v>99.763531266421538</v>
      </c>
      <c r="E106" s="24" t="s">
        <v>10</v>
      </c>
    </row>
    <row r="107" spans="1:5" x14ac:dyDescent="0.25">
      <c r="A107" s="35">
        <v>81</v>
      </c>
      <c r="B107" s="33">
        <v>5</v>
      </c>
      <c r="C107" s="40">
        <v>2.6274303730951128E-2</v>
      </c>
      <c r="D107" s="43">
        <v>99.789805570152495</v>
      </c>
      <c r="E107" s="24" t="s">
        <v>10</v>
      </c>
    </row>
    <row r="108" spans="1:5" x14ac:dyDescent="0.25">
      <c r="A108" s="35">
        <v>117</v>
      </c>
      <c r="B108" s="33">
        <v>5</v>
      </c>
      <c r="C108" s="40">
        <v>2.6274303730951128E-2</v>
      </c>
      <c r="D108" s="43">
        <v>99.816079873883453</v>
      </c>
      <c r="E108" s="24" t="s">
        <v>10</v>
      </c>
    </row>
    <row r="109" spans="1:5" x14ac:dyDescent="0.25">
      <c r="A109" s="35">
        <v>61</v>
      </c>
      <c r="B109" s="33">
        <v>8</v>
      </c>
      <c r="C109" s="40">
        <v>2.6274303730951128E-2</v>
      </c>
      <c r="D109" s="43">
        <v>99.842354177614411</v>
      </c>
      <c r="E109" s="24" t="s">
        <v>10</v>
      </c>
    </row>
    <row r="110" spans="1:5" x14ac:dyDescent="0.25">
      <c r="A110" s="35">
        <v>134</v>
      </c>
      <c r="B110" s="33">
        <v>1</v>
      </c>
      <c r="C110" s="40">
        <v>2.6274303730951128E-2</v>
      </c>
      <c r="D110" s="43">
        <v>99.868628481345368</v>
      </c>
      <c r="E110" s="24" t="s">
        <v>10</v>
      </c>
    </row>
    <row r="111" spans="1:5" x14ac:dyDescent="0.25">
      <c r="A111" s="35">
        <v>60</v>
      </c>
      <c r="B111" s="33">
        <v>0</v>
      </c>
      <c r="C111" s="40">
        <v>2.6274303730951128E-2</v>
      </c>
      <c r="D111" s="43">
        <v>99.894902785076326</v>
      </c>
      <c r="E111" s="24" t="s">
        <v>10</v>
      </c>
    </row>
    <row r="112" spans="1:5" x14ac:dyDescent="0.25">
      <c r="A112" s="35">
        <v>65</v>
      </c>
      <c r="B112" s="33">
        <v>1</v>
      </c>
      <c r="C112" s="40">
        <v>2.6274303730951128E-2</v>
      </c>
      <c r="D112" s="43">
        <v>99.921177088807283</v>
      </c>
      <c r="E112" s="24" t="s">
        <v>10</v>
      </c>
    </row>
    <row r="113" spans="1:5" x14ac:dyDescent="0.25">
      <c r="A113" s="35">
        <v>78</v>
      </c>
      <c r="B113" s="33">
        <v>0</v>
      </c>
      <c r="C113" s="40">
        <v>2.6274303730951128E-2</v>
      </c>
      <c r="D113" s="43">
        <v>99.947451392538241</v>
      </c>
      <c r="E113" s="24" t="s">
        <v>10</v>
      </c>
    </row>
    <row r="114" spans="1:5" x14ac:dyDescent="0.25">
      <c r="A114" s="35">
        <v>104</v>
      </c>
      <c r="B114" s="33">
        <v>1</v>
      </c>
      <c r="C114" s="40">
        <v>2.6274303730951128E-2</v>
      </c>
      <c r="D114" s="43">
        <v>99.973725696269199</v>
      </c>
      <c r="E114" s="24" t="s">
        <v>10</v>
      </c>
    </row>
    <row r="115" spans="1:5" x14ac:dyDescent="0.25">
      <c r="A115" s="35">
        <v>100</v>
      </c>
      <c r="B115" s="33">
        <v>3</v>
      </c>
      <c r="C115" s="40">
        <v>2.6274303730951128E-2</v>
      </c>
      <c r="D115" s="43">
        <v>100.00000000000016</v>
      </c>
      <c r="E115" s="24" t="s">
        <v>10</v>
      </c>
    </row>
    <row r="116" spans="1:5" x14ac:dyDescent="0.25">
      <c r="A116" s="35">
        <v>122</v>
      </c>
      <c r="B116" s="33">
        <v>1</v>
      </c>
      <c r="C116" s="40">
        <v>0</v>
      </c>
      <c r="D116" s="43">
        <v>100.00000000000016</v>
      </c>
      <c r="E116" s="24" t="s">
        <v>10</v>
      </c>
    </row>
    <row r="117" spans="1:5" x14ac:dyDescent="0.25">
      <c r="A117" s="35">
        <v>74</v>
      </c>
      <c r="B117" s="33">
        <v>1</v>
      </c>
      <c r="C117" s="40">
        <v>0</v>
      </c>
      <c r="D117" s="43">
        <v>100.00000000000016</v>
      </c>
      <c r="E117" s="24" t="s">
        <v>10</v>
      </c>
    </row>
    <row r="118" spans="1:5" x14ac:dyDescent="0.25">
      <c r="A118" s="35">
        <v>124</v>
      </c>
      <c r="B118" s="33">
        <v>0</v>
      </c>
      <c r="C118" s="40">
        <v>0</v>
      </c>
      <c r="D118" s="43">
        <v>100.00000000000016</v>
      </c>
      <c r="E118" s="24" t="s">
        <v>10</v>
      </c>
    </row>
    <row r="119" spans="1:5" x14ac:dyDescent="0.25">
      <c r="A119" s="35">
        <v>129</v>
      </c>
      <c r="B119" s="33">
        <v>1</v>
      </c>
      <c r="C119" s="40">
        <v>0</v>
      </c>
      <c r="D119" s="43">
        <v>100.00000000000016</v>
      </c>
      <c r="E119" s="24" t="s">
        <v>10</v>
      </c>
    </row>
    <row r="120" spans="1:5" x14ac:dyDescent="0.25">
      <c r="A120" s="35">
        <v>130</v>
      </c>
      <c r="B120" s="33">
        <v>0</v>
      </c>
      <c r="C120" s="40">
        <v>0</v>
      </c>
      <c r="D120" s="43">
        <v>100.00000000000016</v>
      </c>
      <c r="E120" s="24" t="s">
        <v>10</v>
      </c>
    </row>
    <row r="121" spans="1:5" x14ac:dyDescent="0.25">
      <c r="A121" s="35">
        <v>97</v>
      </c>
      <c r="B121" s="33">
        <v>0</v>
      </c>
      <c r="C121" s="40">
        <v>0</v>
      </c>
      <c r="D121" s="43">
        <v>100.00000000000016</v>
      </c>
      <c r="E121" s="24" t="s">
        <v>10</v>
      </c>
    </row>
    <row r="122" spans="1:5" x14ac:dyDescent="0.25">
      <c r="A122" s="35">
        <v>66</v>
      </c>
      <c r="B122" s="33">
        <v>0</v>
      </c>
      <c r="C122" s="40">
        <v>0</v>
      </c>
      <c r="D122" s="43">
        <v>100.00000000000016</v>
      </c>
      <c r="E122" s="24" t="s">
        <v>10</v>
      </c>
    </row>
    <row r="123" spans="1:5" x14ac:dyDescent="0.25">
      <c r="A123" s="35">
        <v>62</v>
      </c>
      <c r="B123" s="33">
        <v>3</v>
      </c>
      <c r="C123" s="40">
        <v>0</v>
      </c>
      <c r="D123" s="43">
        <v>100.00000000000016</v>
      </c>
      <c r="E123" s="24" t="s">
        <v>10</v>
      </c>
    </row>
    <row r="124" spans="1:5" x14ac:dyDescent="0.25">
      <c r="A124" s="35">
        <v>77</v>
      </c>
      <c r="B124" s="33">
        <v>4</v>
      </c>
      <c r="C124" s="40">
        <v>0</v>
      </c>
      <c r="D124" s="43">
        <v>100.00000000000016</v>
      </c>
      <c r="E124" s="24" t="s">
        <v>10</v>
      </c>
    </row>
    <row r="125" spans="1:5" x14ac:dyDescent="0.25">
      <c r="A125" s="35">
        <v>91</v>
      </c>
      <c r="B125" s="33">
        <v>0</v>
      </c>
      <c r="C125" s="40">
        <v>0</v>
      </c>
      <c r="D125" s="43">
        <v>100.00000000000016</v>
      </c>
      <c r="E125" s="24" t="s">
        <v>10</v>
      </c>
    </row>
    <row r="126" spans="1:5" x14ac:dyDescent="0.25">
      <c r="A126" s="35">
        <v>125</v>
      </c>
      <c r="B126" s="33">
        <v>0</v>
      </c>
      <c r="C126" s="40">
        <v>0</v>
      </c>
      <c r="D126" s="43">
        <v>100.00000000000016</v>
      </c>
      <c r="E126" s="24" t="s">
        <v>10</v>
      </c>
    </row>
    <row r="127" spans="1:5" x14ac:dyDescent="0.25">
      <c r="A127" s="35">
        <v>103</v>
      </c>
      <c r="B127" s="33">
        <v>3</v>
      </c>
      <c r="C127" s="40">
        <v>0</v>
      </c>
      <c r="D127" s="43">
        <v>100.00000000000016</v>
      </c>
      <c r="E127" s="24" t="s">
        <v>10</v>
      </c>
    </row>
    <row r="128" spans="1:5" x14ac:dyDescent="0.25">
      <c r="A128" s="35">
        <v>132</v>
      </c>
      <c r="B128" s="33">
        <v>2</v>
      </c>
      <c r="C128" s="40">
        <v>0</v>
      </c>
      <c r="D128" s="43">
        <v>100.00000000000016</v>
      </c>
      <c r="E128" s="24" t="s">
        <v>10</v>
      </c>
    </row>
    <row r="129" spans="1:5" x14ac:dyDescent="0.25">
      <c r="A129" s="35">
        <v>133</v>
      </c>
      <c r="B129" s="33">
        <v>0</v>
      </c>
      <c r="C129" s="40">
        <v>0</v>
      </c>
      <c r="D129" s="43">
        <v>100.00000000000016</v>
      </c>
      <c r="E129" s="24" t="s">
        <v>10</v>
      </c>
    </row>
    <row r="130" spans="1:5" x14ac:dyDescent="0.25">
      <c r="A130" s="35">
        <v>94</v>
      </c>
      <c r="B130" s="33">
        <v>1</v>
      </c>
      <c r="C130" s="40">
        <v>0</v>
      </c>
      <c r="D130" s="43">
        <v>100.00000000000016</v>
      </c>
      <c r="E130" s="24" t="s">
        <v>10</v>
      </c>
    </row>
    <row r="131" spans="1:5" x14ac:dyDescent="0.25">
      <c r="A131" s="35">
        <v>137</v>
      </c>
      <c r="B131" s="33">
        <v>1</v>
      </c>
      <c r="C131" s="40">
        <v>0</v>
      </c>
      <c r="D131" s="43">
        <v>100.00000000000016</v>
      </c>
      <c r="E131" s="24" t="s">
        <v>10</v>
      </c>
    </row>
    <row r="132" spans="1:5" x14ac:dyDescent="0.25">
      <c r="A132" s="35">
        <v>115</v>
      </c>
      <c r="B132" s="33">
        <v>1</v>
      </c>
      <c r="C132" s="40">
        <v>0</v>
      </c>
      <c r="D132" s="43">
        <v>100.00000000000016</v>
      </c>
      <c r="E132" s="24" t="s">
        <v>10</v>
      </c>
    </row>
    <row r="133" spans="1:5" x14ac:dyDescent="0.25">
      <c r="A133" s="35">
        <v>139</v>
      </c>
      <c r="B133" s="33">
        <v>0</v>
      </c>
      <c r="C133" s="40">
        <v>0</v>
      </c>
      <c r="D133" s="43">
        <v>100.00000000000016</v>
      </c>
      <c r="E133" s="24" t="s">
        <v>10</v>
      </c>
    </row>
    <row r="134" spans="1:5" x14ac:dyDescent="0.25">
      <c r="A134" s="35">
        <v>140</v>
      </c>
      <c r="B134" s="33">
        <v>0</v>
      </c>
      <c r="C134" s="40">
        <v>0</v>
      </c>
      <c r="D134" s="43">
        <v>100.00000000000016</v>
      </c>
      <c r="E134" s="24" t="s">
        <v>10</v>
      </c>
    </row>
    <row r="135" spans="1:5" x14ac:dyDescent="0.25">
      <c r="A135" s="35">
        <v>145</v>
      </c>
      <c r="B135" s="33">
        <v>0</v>
      </c>
      <c r="C135" s="40">
        <v>0</v>
      </c>
      <c r="D135" s="43">
        <v>100.00000000000016</v>
      </c>
      <c r="E135" s="24" t="s">
        <v>10</v>
      </c>
    </row>
    <row r="136" spans="1:5" x14ac:dyDescent="0.25">
      <c r="A136" s="35">
        <v>146</v>
      </c>
      <c r="B136" s="33">
        <v>0</v>
      </c>
      <c r="C136" s="40">
        <v>0</v>
      </c>
      <c r="D136" s="43">
        <v>100.00000000000016</v>
      </c>
      <c r="E136" s="24" t="s">
        <v>10</v>
      </c>
    </row>
    <row r="137" spans="1:5" x14ac:dyDescent="0.25">
      <c r="A137" s="35">
        <v>147</v>
      </c>
      <c r="B137" s="33">
        <v>0</v>
      </c>
      <c r="C137" s="40">
        <v>0</v>
      </c>
      <c r="D137" s="43">
        <v>100.00000000000016</v>
      </c>
      <c r="E137" s="24" t="s">
        <v>10</v>
      </c>
    </row>
    <row r="138" spans="1:5" x14ac:dyDescent="0.25">
      <c r="A138" s="35">
        <v>150</v>
      </c>
      <c r="B138" s="33">
        <v>0</v>
      </c>
      <c r="C138" s="40">
        <v>0</v>
      </c>
      <c r="D138" s="43">
        <v>100.00000000000016</v>
      </c>
      <c r="E138" s="24" t="s">
        <v>10</v>
      </c>
    </row>
    <row r="139" spans="1:5" x14ac:dyDescent="0.25">
      <c r="A139" s="35">
        <v>138</v>
      </c>
      <c r="B139" s="33">
        <v>0</v>
      </c>
      <c r="C139" s="40">
        <v>0</v>
      </c>
      <c r="D139" s="43">
        <v>100.00000000000016</v>
      </c>
      <c r="E139" s="24" t="s">
        <v>10</v>
      </c>
    </row>
    <row r="140" spans="1:5" x14ac:dyDescent="0.25">
      <c r="A140" s="35">
        <v>120</v>
      </c>
      <c r="B140" s="33">
        <v>2</v>
      </c>
      <c r="C140" s="40">
        <v>0</v>
      </c>
      <c r="D140" s="43">
        <v>100.00000000000016</v>
      </c>
      <c r="E140" s="24" t="s">
        <v>10</v>
      </c>
    </row>
    <row r="141" spans="1:5" x14ac:dyDescent="0.25">
      <c r="A141" s="35">
        <v>88</v>
      </c>
      <c r="B141" s="33">
        <v>3</v>
      </c>
      <c r="C141" s="40">
        <v>0</v>
      </c>
      <c r="D141" s="43">
        <v>100.00000000000016</v>
      </c>
      <c r="E141" s="24" t="s">
        <v>10</v>
      </c>
    </row>
    <row r="142" spans="1:5" x14ac:dyDescent="0.25">
      <c r="A142" s="35">
        <v>95</v>
      </c>
      <c r="B142" s="33">
        <v>2</v>
      </c>
      <c r="C142" s="40">
        <v>0</v>
      </c>
      <c r="D142" s="43">
        <v>100.00000000000016</v>
      </c>
      <c r="E142" s="24" t="s">
        <v>10</v>
      </c>
    </row>
    <row r="143" spans="1:5" x14ac:dyDescent="0.25">
      <c r="A143" s="35">
        <v>116</v>
      </c>
      <c r="B143" s="33">
        <v>5</v>
      </c>
      <c r="C143" s="40">
        <v>0</v>
      </c>
      <c r="D143" s="43">
        <v>100.00000000000016</v>
      </c>
      <c r="E143" s="24" t="s">
        <v>10</v>
      </c>
    </row>
    <row r="144" spans="1:5" x14ac:dyDescent="0.25">
      <c r="A144" s="35">
        <v>119</v>
      </c>
      <c r="B144" s="33">
        <v>4</v>
      </c>
      <c r="C144" s="40">
        <v>0</v>
      </c>
      <c r="D144" s="43">
        <v>100.00000000000016</v>
      </c>
      <c r="E144" s="24" t="s">
        <v>10</v>
      </c>
    </row>
    <row r="145" spans="1:5" x14ac:dyDescent="0.25">
      <c r="A145" s="35">
        <v>141</v>
      </c>
      <c r="B145" s="33">
        <v>1</v>
      </c>
      <c r="C145" s="40">
        <v>0</v>
      </c>
      <c r="D145" s="43">
        <v>100.00000000000016</v>
      </c>
      <c r="E145" s="24" t="s">
        <v>10</v>
      </c>
    </row>
    <row r="146" spans="1:5" x14ac:dyDescent="0.25">
      <c r="A146" s="35">
        <v>142</v>
      </c>
      <c r="B146" s="33">
        <v>1</v>
      </c>
      <c r="C146" s="40">
        <v>0</v>
      </c>
      <c r="D146" s="43">
        <v>100.00000000000016</v>
      </c>
      <c r="E146" s="24" t="s">
        <v>10</v>
      </c>
    </row>
    <row r="147" spans="1:5" x14ac:dyDescent="0.25">
      <c r="A147" s="35">
        <v>143</v>
      </c>
      <c r="B147" s="33">
        <v>0</v>
      </c>
      <c r="C147" s="40">
        <v>0</v>
      </c>
      <c r="D147" s="43">
        <v>100.00000000000016</v>
      </c>
      <c r="E147" s="24" t="s">
        <v>10</v>
      </c>
    </row>
    <row r="148" spans="1:5" x14ac:dyDescent="0.25">
      <c r="A148" s="35">
        <v>144</v>
      </c>
      <c r="B148" s="33">
        <v>1</v>
      </c>
      <c r="C148" s="40">
        <v>0</v>
      </c>
      <c r="D148" s="43">
        <v>100.00000000000016</v>
      </c>
      <c r="E148" s="24" t="s">
        <v>10</v>
      </c>
    </row>
    <row r="149" spans="1:5" x14ac:dyDescent="0.25">
      <c r="A149" s="35">
        <v>148</v>
      </c>
      <c r="B149" s="33">
        <v>0</v>
      </c>
      <c r="C149" s="40">
        <v>0</v>
      </c>
      <c r="D149" s="43">
        <v>100.00000000000016</v>
      </c>
      <c r="E149" s="24" t="s">
        <v>10</v>
      </c>
    </row>
    <row r="150" spans="1:5" x14ac:dyDescent="0.25">
      <c r="A150" s="35">
        <v>149</v>
      </c>
      <c r="B150" s="33">
        <v>0</v>
      </c>
      <c r="C150" s="40">
        <v>0</v>
      </c>
      <c r="D150" s="43">
        <v>100.00000000000016</v>
      </c>
      <c r="E150" s="24" t="s">
        <v>10</v>
      </c>
    </row>
    <row r="151" spans="1:5" ht="15.75" thickBot="1" x14ac:dyDescent="0.3">
      <c r="A151" s="36">
        <v>126</v>
      </c>
      <c r="B151" s="52">
        <v>0</v>
      </c>
      <c r="C151" s="41">
        <v>0</v>
      </c>
      <c r="D151" s="44">
        <v>100.00000000000016</v>
      </c>
      <c r="E151" s="25" t="s">
        <v>10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5E3C5-F4CE-4BF5-9DBE-6BCFD99B6B09}">
  <dimension ref="A1:AD156"/>
  <sheetViews>
    <sheetView tabSelected="1" workbookViewId="0">
      <selection activeCell="AG163" sqref="AG163"/>
    </sheetView>
  </sheetViews>
  <sheetFormatPr defaultRowHeight="15" x14ac:dyDescent="0.25"/>
  <cols>
    <col min="1" max="1" width="6" customWidth="1"/>
    <col min="2" max="13" width="3" bestFit="1" customWidth="1"/>
    <col min="14" max="14" width="7.7109375" bestFit="1" customWidth="1"/>
    <col min="15" max="16" width="7.140625" bestFit="1" customWidth="1"/>
    <col min="19" max="20" width="7.140625" bestFit="1" customWidth="1"/>
    <col min="21" max="21" width="8" bestFit="1" customWidth="1"/>
    <col min="22" max="24" width="7.140625" bestFit="1" customWidth="1"/>
    <col min="25" max="25" width="8" bestFit="1" customWidth="1"/>
    <col min="26" max="28" width="7.140625" bestFit="1" customWidth="1"/>
    <col min="29" max="29" width="8" bestFit="1" customWidth="1"/>
    <col min="30" max="30" width="7.140625" bestFit="1" customWidth="1"/>
  </cols>
  <sheetData>
    <row r="1" spans="1:30" ht="15.75" thickBot="1" x14ac:dyDescent="0.3">
      <c r="A1" s="101" t="s">
        <v>29</v>
      </c>
      <c r="B1" s="103" t="s">
        <v>30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4"/>
      <c r="N1" s="94" t="s">
        <v>31</v>
      </c>
      <c r="O1" s="96" t="s">
        <v>61</v>
      </c>
      <c r="P1" s="84" t="s">
        <v>62</v>
      </c>
      <c r="Q1" s="98" t="s">
        <v>32</v>
      </c>
      <c r="R1" s="98" t="s">
        <v>33</v>
      </c>
      <c r="S1" s="96" t="s">
        <v>34</v>
      </c>
      <c r="T1" s="84" t="s">
        <v>35</v>
      </c>
      <c r="U1" s="86" t="s">
        <v>36</v>
      </c>
      <c r="V1" s="88" t="s">
        <v>37</v>
      </c>
      <c r="W1" s="90" t="s">
        <v>38</v>
      </c>
      <c r="X1" s="92" t="s">
        <v>35</v>
      </c>
      <c r="Y1" s="88" t="s">
        <v>39</v>
      </c>
      <c r="Z1" s="78" t="s">
        <v>40</v>
      </c>
      <c r="AA1" s="80" t="s">
        <v>41</v>
      </c>
      <c r="AB1" s="82" t="s">
        <v>35</v>
      </c>
      <c r="AC1" s="78" t="s">
        <v>42</v>
      </c>
      <c r="AD1" s="78" t="s">
        <v>43</v>
      </c>
    </row>
    <row r="2" spans="1:30" ht="15.75" thickBot="1" x14ac:dyDescent="0.3">
      <c r="A2" s="102"/>
      <c r="B2" s="54" t="s">
        <v>44</v>
      </c>
      <c r="C2" s="54" t="s">
        <v>45</v>
      </c>
      <c r="D2" s="54" t="s">
        <v>46</v>
      </c>
      <c r="E2" s="54" t="s">
        <v>47</v>
      </c>
      <c r="F2" s="54" t="s">
        <v>48</v>
      </c>
      <c r="G2" s="54" t="s">
        <v>49</v>
      </c>
      <c r="H2" s="54" t="s">
        <v>50</v>
      </c>
      <c r="I2" s="54" t="s">
        <v>51</v>
      </c>
      <c r="J2" s="54" t="s">
        <v>52</v>
      </c>
      <c r="K2" s="54" t="s">
        <v>53</v>
      </c>
      <c r="L2" s="54" t="s">
        <v>54</v>
      </c>
      <c r="M2" s="55" t="s">
        <v>55</v>
      </c>
      <c r="N2" s="95"/>
      <c r="O2" s="97"/>
      <c r="P2" s="85"/>
      <c r="Q2" s="99"/>
      <c r="R2" s="100"/>
      <c r="S2" s="97"/>
      <c r="T2" s="85"/>
      <c r="U2" s="87"/>
      <c r="V2" s="89"/>
      <c r="W2" s="91"/>
      <c r="X2" s="93"/>
      <c r="Y2" s="89"/>
      <c r="Z2" s="79"/>
      <c r="AA2" s="81"/>
      <c r="AB2" s="83"/>
      <c r="AC2" s="79"/>
      <c r="AD2" s="79"/>
    </row>
    <row r="3" spans="1:30" x14ac:dyDescent="0.25">
      <c r="A3" s="56">
        <v>16</v>
      </c>
      <c r="B3" s="39">
        <v>41</v>
      </c>
      <c r="C3" s="39">
        <v>40</v>
      </c>
      <c r="D3" s="39">
        <v>43</v>
      </c>
      <c r="E3" s="58">
        <v>45</v>
      </c>
      <c r="F3" s="39">
        <v>53</v>
      </c>
      <c r="G3" s="39">
        <v>58</v>
      </c>
      <c r="H3" s="39">
        <v>60</v>
      </c>
      <c r="I3" s="58">
        <v>61</v>
      </c>
      <c r="J3" s="39">
        <v>76</v>
      </c>
      <c r="K3" s="39">
        <v>73</v>
      </c>
      <c r="L3" s="39">
        <v>72</v>
      </c>
      <c r="M3" s="39">
        <v>78</v>
      </c>
      <c r="N3" s="57">
        <f t="shared" ref="N3:N34" si="0">SUM(B3:M3)</f>
        <v>700</v>
      </c>
      <c r="O3" s="59">
        <f>N3/12</f>
        <v>58.333333333333336</v>
      </c>
      <c r="P3" s="59">
        <f t="shared" ref="P3:P66" si="1">SQRT(1/12*((B3-O3)^2+(C3-O3)^2+(D3-O3)^2+(E3-O3)^2+(F3-O3)^2+(G3-O3)^2+(H3-O3)^2+(I3-O3)^2+(J3-O3)^2+(K3-O3)^2+(L3-O3)^2+(M3-O3)^2))</f>
        <v>13.505143053255264</v>
      </c>
      <c r="Q3" s="60">
        <f>(P3/O3)*100</f>
        <v>23.151673805580451</v>
      </c>
      <c r="R3" s="60" t="s">
        <v>56</v>
      </c>
      <c r="S3" s="61">
        <f t="shared" ref="S3:S34" si="2">SUM(B3:E3)/4</f>
        <v>42.25</v>
      </c>
      <c r="T3" s="61">
        <f t="shared" ref="T3:T66" si="3">SQRT(1/4*((B3-S3)^2+(C3-S3)^2+(D3-S3)^2+(E3-S3)^2))</f>
        <v>1.920286436967152</v>
      </c>
      <c r="U3" s="62">
        <f t="shared" ref="U3:U66" si="4">(T3/S3)*100</f>
        <v>4.5450566555435552</v>
      </c>
      <c r="V3" s="63" t="s">
        <v>57</v>
      </c>
      <c r="W3" s="61">
        <f t="shared" ref="W3:W66" si="5">SUM(F3:I3)/4</f>
        <v>58</v>
      </c>
      <c r="X3" s="61">
        <f t="shared" ref="X3:X66" si="6">SQRT(1/4*(F3-W3)^2+(G3-W3)^2+(H3-W3)^2+(I3-W3)^2)</f>
        <v>4.3874821936960613</v>
      </c>
      <c r="Y3" s="63">
        <f>(X3/W3)*100</f>
        <v>7.5646244718897613</v>
      </c>
      <c r="Z3" s="63" t="s">
        <v>57</v>
      </c>
      <c r="AA3" s="61">
        <f t="shared" ref="AA3:AA34" si="7">SUM(J3:M3)/4</f>
        <v>74.75</v>
      </c>
      <c r="AB3" s="61">
        <f t="shared" ref="AB3:AB66" si="8">SQRT(1/4*((J3-AA3)^2+(K3-AA3)^2+(L3-AA3)^2+(M3-AA3)^2))</f>
        <v>2.384848003542364</v>
      </c>
      <c r="AC3" s="63">
        <f>(AB3/AA3)*100</f>
        <v>3.1904321117623597</v>
      </c>
      <c r="AD3" s="64" t="s">
        <v>57</v>
      </c>
    </row>
    <row r="4" spans="1:30" x14ac:dyDescent="0.25">
      <c r="A4" s="65">
        <v>10</v>
      </c>
      <c r="B4" s="39">
        <v>40</v>
      </c>
      <c r="C4" s="39">
        <v>44</v>
      </c>
      <c r="D4" s="39">
        <v>42</v>
      </c>
      <c r="E4" s="58">
        <v>40</v>
      </c>
      <c r="F4" s="39">
        <v>60</v>
      </c>
      <c r="G4" s="39">
        <v>61</v>
      </c>
      <c r="H4" s="39">
        <v>55</v>
      </c>
      <c r="I4" s="58">
        <v>59</v>
      </c>
      <c r="J4" s="39">
        <v>67</v>
      </c>
      <c r="K4" s="39">
        <v>74</v>
      </c>
      <c r="L4" s="39">
        <v>71</v>
      </c>
      <c r="M4" s="39">
        <v>75</v>
      </c>
      <c r="N4" s="57">
        <f t="shared" si="0"/>
        <v>688</v>
      </c>
      <c r="O4" s="59">
        <f t="shared" ref="O4:O67" si="9">N4/12</f>
        <v>57.333333333333336</v>
      </c>
      <c r="P4" s="59">
        <f t="shared" si="1"/>
        <v>12.624931242937084</v>
      </c>
      <c r="Q4" s="60">
        <f t="shared" ref="Q4:Q67" si="10">(P4/O4)*100</f>
        <v>22.020228912099565</v>
      </c>
      <c r="R4" s="60" t="s">
        <v>56</v>
      </c>
      <c r="S4" s="61">
        <f t="shared" si="2"/>
        <v>41.5</v>
      </c>
      <c r="T4" s="61">
        <f t="shared" si="3"/>
        <v>1.6583123951776999</v>
      </c>
      <c r="U4" s="62">
        <f t="shared" si="4"/>
        <v>3.9959334823559032</v>
      </c>
      <c r="V4" s="63" t="s">
        <v>57</v>
      </c>
      <c r="W4" s="61">
        <f t="shared" si="5"/>
        <v>58.75</v>
      </c>
      <c r="X4" s="61">
        <f t="shared" si="6"/>
        <v>4.4247175051069645</v>
      </c>
      <c r="Y4" s="63">
        <f t="shared" ref="Y4:Y67" si="11">(X4/W4)*100</f>
        <v>7.5314340512458973</v>
      </c>
      <c r="Z4" s="63" t="s">
        <v>57</v>
      </c>
      <c r="AA4" s="61">
        <f t="shared" si="7"/>
        <v>71.75</v>
      </c>
      <c r="AB4" s="61">
        <f t="shared" si="8"/>
        <v>3.1124748994971831</v>
      </c>
      <c r="AC4" s="63">
        <f t="shared" ref="AC4:AC67" si="12">(AB4/AA4)*100</f>
        <v>4.3379441107974674</v>
      </c>
      <c r="AD4" s="64" t="s">
        <v>57</v>
      </c>
    </row>
    <row r="5" spans="1:30" x14ac:dyDescent="0.25">
      <c r="A5" s="65">
        <v>2</v>
      </c>
      <c r="B5" s="39">
        <v>42</v>
      </c>
      <c r="C5" s="39">
        <v>41</v>
      </c>
      <c r="D5" s="39">
        <v>43</v>
      </c>
      <c r="E5" s="58">
        <v>42</v>
      </c>
      <c r="F5" s="39">
        <v>48</v>
      </c>
      <c r="G5" s="39">
        <v>50</v>
      </c>
      <c r="H5" s="39">
        <v>53</v>
      </c>
      <c r="I5" s="58">
        <v>54</v>
      </c>
      <c r="J5" s="39">
        <v>62</v>
      </c>
      <c r="K5" s="39">
        <v>64</v>
      </c>
      <c r="L5" s="39">
        <v>61</v>
      </c>
      <c r="M5" s="39">
        <v>65</v>
      </c>
      <c r="N5" s="57">
        <f t="shared" si="0"/>
        <v>625</v>
      </c>
      <c r="O5" s="59">
        <f t="shared" si="9"/>
        <v>52.083333333333336</v>
      </c>
      <c r="P5" s="59">
        <f t="shared" si="1"/>
        <v>8.7603113846230105</v>
      </c>
      <c r="Q5" s="60">
        <f t="shared" si="10"/>
        <v>16.819797858476178</v>
      </c>
      <c r="R5" s="60" t="s">
        <v>56</v>
      </c>
      <c r="S5" s="61">
        <f t="shared" si="2"/>
        <v>42</v>
      </c>
      <c r="T5" s="61">
        <f t="shared" si="3"/>
        <v>0.70710678118654757</v>
      </c>
      <c r="U5" s="62">
        <f t="shared" si="4"/>
        <v>1.6835875742536848</v>
      </c>
      <c r="V5" s="63" t="s">
        <v>57</v>
      </c>
      <c r="W5" s="61">
        <f t="shared" si="5"/>
        <v>51.25</v>
      </c>
      <c r="X5" s="61">
        <f t="shared" si="6"/>
        <v>3.8507304501873407</v>
      </c>
      <c r="Y5" s="63">
        <f t="shared" si="11"/>
        <v>7.5136203906094448</v>
      </c>
      <c r="Z5" s="63" t="s">
        <v>57</v>
      </c>
      <c r="AA5" s="61">
        <f t="shared" si="7"/>
        <v>63</v>
      </c>
      <c r="AB5" s="61">
        <f t="shared" si="8"/>
        <v>1.5811388300841898</v>
      </c>
      <c r="AC5" s="63">
        <f t="shared" si="12"/>
        <v>2.5097441747368094</v>
      </c>
      <c r="AD5" s="64" t="s">
        <v>57</v>
      </c>
    </row>
    <row r="6" spans="1:30" x14ac:dyDescent="0.25">
      <c r="A6" s="65">
        <v>7</v>
      </c>
      <c r="B6" s="39">
        <v>48</v>
      </c>
      <c r="C6" s="39">
        <v>42</v>
      </c>
      <c r="D6" s="39">
        <v>46</v>
      </c>
      <c r="E6" s="58">
        <v>41</v>
      </c>
      <c r="F6" s="39">
        <v>51</v>
      </c>
      <c r="G6" s="39">
        <v>53</v>
      </c>
      <c r="H6" s="39">
        <v>56</v>
      </c>
      <c r="I6" s="58">
        <v>54</v>
      </c>
      <c r="J6" s="39">
        <v>55</v>
      </c>
      <c r="K6" s="39">
        <v>60</v>
      </c>
      <c r="L6" s="39">
        <v>57</v>
      </c>
      <c r="M6" s="39">
        <v>62</v>
      </c>
      <c r="N6" s="57">
        <f t="shared" si="0"/>
        <v>625</v>
      </c>
      <c r="O6" s="59">
        <f t="shared" si="9"/>
        <v>52.083333333333336</v>
      </c>
      <c r="P6" s="59">
        <f t="shared" si="1"/>
        <v>6.4090864316912501</v>
      </c>
      <c r="Q6" s="60">
        <f t="shared" si="10"/>
        <v>12.305445948847201</v>
      </c>
      <c r="R6" s="60" t="s">
        <v>57</v>
      </c>
      <c r="S6" s="61">
        <f t="shared" si="2"/>
        <v>44.25</v>
      </c>
      <c r="T6" s="61">
        <f t="shared" si="3"/>
        <v>2.8613807855648994</v>
      </c>
      <c r="U6" s="62">
        <f t="shared" si="4"/>
        <v>6.466397255513896</v>
      </c>
      <c r="V6" s="63" t="s">
        <v>57</v>
      </c>
      <c r="W6" s="61">
        <f t="shared" si="5"/>
        <v>53.5</v>
      </c>
      <c r="X6" s="61">
        <f t="shared" si="6"/>
        <v>2.8831406486676991</v>
      </c>
      <c r="Y6" s="63">
        <f t="shared" si="11"/>
        <v>5.3890479414349519</v>
      </c>
      <c r="Z6" s="63" t="s">
        <v>57</v>
      </c>
      <c r="AA6" s="61">
        <f t="shared" si="7"/>
        <v>58.5</v>
      </c>
      <c r="AB6" s="61">
        <f t="shared" si="8"/>
        <v>2.6925824035672519</v>
      </c>
      <c r="AC6" s="63">
        <f t="shared" si="12"/>
        <v>4.6027049633628234</v>
      </c>
      <c r="AD6" s="64" t="s">
        <v>57</v>
      </c>
    </row>
    <row r="7" spans="1:30" x14ac:dyDescent="0.25">
      <c r="A7" s="65">
        <v>19</v>
      </c>
      <c r="B7" s="39">
        <v>28</v>
      </c>
      <c r="C7" s="39">
        <v>25</v>
      </c>
      <c r="D7" s="39">
        <v>21</v>
      </c>
      <c r="E7" s="58">
        <v>24</v>
      </c>
      <c r="F7" s="39">
        <v>34</v>
      </c>
      <c r="G7" s="39">
        <v>33</v>
      </c>
      <c r="H7" s="39">
        <v>37</v>
      </c>
      <c r="I7" s="58">
        <v>38</v>
      </c>
      <c r="J7" s="39">
        <v>39</v>
      </c>
      <c r="K7" s="39">
        <v>38</v>
      </c>
      <c r="L7" s="39">
        <v>40</v>
      </c>
      <c r="M7" s="39">
        <v>41</v>
      </c>
      <c r="N7" s="57">
        <f t="shared" si="0"/>
        <v>398</v>
      </c>
      <c r="O7" s="59">
        <f t="shared" si="9"/>
        <v>33.166666666666664</v>
      </c>
      <c r="P7" s="59">
        <f t="shared" si="1"/>
        <v>6.6437104759982502</v>
      </c>
      <c r="Q7" s="60">
        <f t="shared" si="10"/>
        <v>20.031287867331411</v>
      </c>
      <c r="R7" s="60" t="s">
        <v>56</v>
      </c>
      <c r="S7" s="61">
        <f t="shared" si="2"/>
        <v>24.5</v>
      </c>
      <c r="T7" s="61">
        <f t="shared" si="3"/>
        <v>2.5</v>
      </c>
      <c r="U7" s="62">
        <f t="shared" si="4"/>
        <v>10.204081632653061</v>
      </c>
      <c r="V7" s="63" t="s">
        <v>57</v>
      </c>
      <c r="W7" s="61">
        <f t="shared" si="5"/>
        <v>35.5</v>
      </c>
      <c r="X7" s="61">
        <f t="shared" si="6"/>
        <v>3.9131189606246322</v>
      </c>
      <c r="Y7" s="63">
        <f t="shared" si="11"/>
        <v>11.022870311618682</v>
      </c>
      <c r="Z7" s="63" t="s">
        <v>57</v>
      </c>
      <c r="AA7" s="61">
        <f t="shared" si="7"/>
        <v>39.5</v>
      </c>
      <c r="AB7" s="61">
        <f t="shared" si="8"/>
        <v>1.1180339887498949</v>
      </c>
      <c r="AC7" s="63">
        <f t="shared" si="12"/>
        <v>2.8304657943035312</v>
      </c>
      <c r="AD7" s="64" t="s">
        <v>57</v>
      </c>
    </row>
    <row r="8" spans="1:30" x14ac:dyDescent="0.25">
      <c r="A8" s="65">
        <v>1</v>
      </c>
      <c r="B8" s="39">
        <v>23</v>
      </c>
      <c r="C8" s="39">
        <v>24</v>
      </c>
      <c r="D8" s="39">
        <v>28</v>
      </c>
      <c r="E8" s="58">
        <v>26</v>
      </c>
      <c r="F8" s="39">
        <v>22</v>
      </c>
      <c r="G8" s="39">
        <v>21</v>
      </c>
      <c r="H8" s="39">
        <v>20</v>
      </c>
      <c r="I8" s="58">
        <v>22</v>
      </c>
      <c r="J8" s="39">
        <v>31</v>
      </c>
      <c r="K8" s="39">
        <v>33</v>
      </c>
      <c r="L8" s="39">
        <v>34</v>
      </c>
      <c r="M8" s="39">
        <v>32</v>
      </c>
      <c r="N8" s="57">
        <f t="shared" si="0"/>
        <v>316</v>
      </c>
      <c r="O8" s="59">
        <f t="shared" si="9"/>
        <v>26.333333333333332</v>
      </c>
      <c r="P8" s="59">
        <f t="shared" si="1"/>
        <v>4.8534065928536787</v>
      </c>
      <c r="Q8" s="60">
        <f t="shared" si="10"/>
        <v>18.430657947545619</v>
      </c>
      <c r="R8" s="60" t="s">
        <v>56</v>
      </c>
      <c r="S8" s="61">
        <f t="shared" si="2"/>
        <v>25.25</v>
      </c>
      <c r="T8" s="61">
        <f t="shared" si="3"/>
        <v>1.920286436967152</v>
      </c>
      <c r="U8" s="62">
        <f t="shared" si="4"/>
        <v>7.6050947998699092</v>
      </c>
      <c r="V8" s="63" t="s">
        <v>57</v>
      </c>
      <c r="W8" s="61">
        <f t="shared" si="5"/>
        <v>21.25</v>
      </c>
      <c r="X8" s="61">
        <f t="shared" si="6"/>
        <v>1.5258194519667128</v>
      </c>
      <c r="Y8" s="63">
        <f t="shared" si="11"/>
        <v>7.1803268327845311</v>
      </c>
      <c r="Z8" s="63" t="s">
        <v>57</v>
      </c>
      <c r="AA8" s="61">
        <f t="shared" si="7"/>
        <v>32.5</v>
      </c>
      <c r="AB8" s="61">
        <f t="shared" si="8"/>
        <v>1.1180339887498949</v>
      </c>
      <c r="AC8" s="63">
        <f t="shared" si="12"/>
        <v>3.4401045807689075</v>
      </c>
      <c r="AD8" s="64" t="s">
        <v>57</v>
      </c>
    </row>
    <row r="9" spans="1:30" x14ac:dyDescent="0.25">
      <c r="A9" s="65">
        <v>5</v>
      </c>
      <c r="B9" s="39">
        <v>21</v>
      </c>
      <c r="C9" s="39">
        <v>23</v>
      </c>
      <c r="D9" s="39">
        <v>24</v>
      </c>
      <c r="E9" s="58">
        <v>25</v>
      </c>
      <c r="F9" s="39">
        <v>25</v>
      </c>
      <c r="G9" s="39">
        <v>24</v>
      </c>
      <c r="H9" s="39">
        <v>23</v>
      </c>
      <c r="I9" s="58">
        <v>24</v>
      </c>
      <c r="J9" s="39">
        <v>28</v>
      </c>
      <c r="K9" s="39">
        <v>27</v>
      </c>
      <c r="L9" s="39">
        <v>27</v>
      </c>
      <c r="M9" s="39">
        <v>29</v>
      </c>
      <c r="N9" s="57">
        <f t="shared" si="0"/>
        <v>300</v>
      </c>
      <c r="O9" s="59">
        <f t="shared" si="9"/>
        <v>25</v>
      </c>
      <c r="P9" s="59">
        <f t="shared" si="1"/>
        <v>2.2360679774997898</v>
      </c>
      <c r="Q9" s="60">
        <f t="shared" si="10"/>
        <v>8.9442719099991592</v>
      </c>
      <c r="R9" s="60" t="s">
        <v>57</v>
      </c>
      <c r="S9" s="61">
        <f t="shared" si="2"/>
        <v>23.25</v>
      </c>
      <c r="T9" s="61">
        <f t="shared" si="3"/>
        <v>1.479019945774904</v>
      </c>
      <c r="U9" s="62">
        <f t="shared" si="4"/>
        <v>6.3613761108598021</v>
      </c>
      <c r="V9" s="63" t="s">
        <v>57</v>
      </c>
      <c r="W9" s="61">
        <f t="shared" si="5"/>
        <v>24</v>
      </c>
      <c r="X9" s="61">
        <f t="shared" si="6"/>
        <v>1.1180339887498949</v>
      </c>
      <c r="Y9" s="63">
        <f t="shared" si="11"/>
        <v>4.6584749531245615</v>
      </c>
      <c r="Z9" s="63" t="s">
        <v>57</v>
      </c>
      <c r="AA9" s="61">
        <f t="shared" si="7"/>
        <v>27.75</v>
      </c>
      <c r="AB9" s="61">
        <f t="shared" si="8"/>
        <v>0.82915619758884995</v>
      </c>
      <c r="AC9" s="63">
        <f t="shared" si="12"/>
        <v>2.9879502615814411</v>
      </c>
      <c r="AD9" s="64" t="s">
        <v>57</v>
      </c>
    </row>
    <row r="10" spans="1:30" x14ac:dyDescent="0.25">
      <c r="A10" s="65">
        <v>6</v>
      </c>
      <c r="B10" s="39">
        <v>22</v>
      </c>
      <c r="C10" s="39">
        <v>21</v>
      </c>
      <c r="D10" s="39">
        <v>25</v>
      </c>
      <c r="E10" s="58">
        <v>24</v>
      </c>
      <c r="F10" s="39">
        <v>24</v>
      </c>
      <c r="G10" s="39">
        <v>25</v>
      </c>
      <c r="H10" s="39">
        <v>21</v>
      </c>
      <c r="I10" s="58">
        <v>23</v>
      </c>
      <c r="J10" s="39">
        <v>25</v>
      </c>
      <c r="K10" s="39">
        <v>26</v>
      </c>
      <c r="L10" s="39">
        <v>25</v>
      </c>
      <c r="M10" s="39">
        <v>27</v>
      </c>
      <c r="N10" s="57">
        <f t="shared" si="0"/>
        <v>288</v>
      </c>
      <c r="O10" s="59">
        <f t="shared" si="9"/>
        <v>24</v>
      </c>
      <c r="P10" s="59">
        <f t="shared" si="1"/>
        <v>1.8257418583505536</v>
      </c>
      <c r="Q10" s="60">
        <f t="shared" si="10"/>
        <v>7.6072577431273061</v>
      </c>
      <c r="R10" s="60" t="s">
        <v>57</v>
      </c>
      <c r="S10" s="61">
        <f t="shared" si="2"/>
        <v>23</v>
      </c>
      <c r="T10" s="61">
        <f t="shared" si="3"/>
        <v>1.5811388300841898</v>
      </c>
      <c r="U10" s="62">
        <f t="shared" si="4"/>
        <v>6.8745166525399553</v>
      </c>
      <c r="V10" s="63" t="s">
        <v>57</v>
      </c>
      <c r="W10" s="61">
        <f t="shared" si="5"/>
        <v>23.25</v>
      </c>
      <c r="X10" s="61">
        <f t="shared" si="6"/>
        <v>2.8858490951537989</v>
      </c>
      <c r="Y10" s="63">
        <f t="shared" si="11"/>
        <v>12.412254172704513</v>
      </c>
      <c r="Z10" s="63" t="s">
        <v>57</v>
      </c>
      <c r="AA10" s="61">
        <f t="shared" si="7"/>
        <v>25.75</v>
      </c>
      <c r="AB10" s="61">
        <f t="shared" si="8"/>
        <v>0.82915619758884995</v>
      </c>
      <c r="AC10" s="63">
        <f t="shared" si="12"/>
        <v>3.2200240683062131</v>
      </c>
      <c r="AD10" s="64" t="s">
        <v>57</v>
      </c>
    </row>
    <row r="11" spans="1:30" x14ac:dyDescent="0.25">
      <c r="A11" s="65">
        <v>13</v>
      </c>
      <c r="B11" s="39">
        <v>15</v>
      </c>
      <c r="C11" s="39">
        <v>14</v>
      </c>
      <c r="D11" s="39">
        <v>13</v>
      </c>
      <c r="E11" s="58">
        <v>16</v>
      </c>
      <c r="F11" s="39">
        <v>20</v>
      </c>
      <c r="G11" s="39">
        <v>21</v>
      </c>
      <c r="H11" s="39">
        <v>23</v>
      </c>
      <c r="I11" s="58">
        <v>24</v>
      </c>
      <c r="J11" s="39">
        <v>26</v>
      </c>
      <c r="K11" s="39">
        <v>25</v>
      </c>
      <c r="L11" s="39">
        <v>25</v>
      </c>
      <c r="M11" s="39">
        <v>28</v>
      </c>
      <c r="N11" s="57">
        <f t="shared" si="0"/>
        <v>250</v>
      </c>
      <c r="O11" s="59">
        <f t="shared" si="9"/>
        <v>20.833333333333332</v>
      </c>
      <c r="P11" s="59">
        <f t="shared" si="1"/>
        <v>4.9469406932186102</v>
      </c>
      <c r="Q11" s="60">
        <f t="shared" si="10"/>
        <v>23.74531532744933</v>
      </c>
      <c r="R11" s="60" t="s">
        <v>56</v>
      </c>
      <c r="S11" s="61">
        <f t="shared" si="2"/>
        <v>14.5</v>
      </c>
      <c r="T11" s="61">
        <f t="shared" si="3"/>
        <v>1.1180339887498949</v>
      </c>
      <c r="U11" s="62">
        <f t="shared" si="4"/>
        <v>7.7105792327578957</v>
      </c>
      <c r="V11" s="63" t="s">
        <v>57</v>
      </c>
      <c r="W11" s="61">
        <f t="shared" si="5"/>
        <v>22</v>
      </c>
      <c r="X11" s="61">
        <f t="shared" si="6"/>
        <v>2.6457513110645907</v>
      </c>
      <c r="Y11" s="63">
        <f t="shared" si="11"/>
        <v>12.026142323020867</v>
      </c>
      <c r="Z11" s="63" t="s">
        <v>57</v>
      </c>
      <c r="AA11" s="61">
        <f t="shared" si="7"/>
        <v>26</v>
      </c>
      <c r="AB11" s="61">
        <f t="shared" si="8"/>
        <v>1.2247448713915889</v>
      </c>
      <c r="AC11" s="63">
        <f t="shared" si="12"/>
        <v>4.7105571976599574</v>
      </c>
      <c r="AD11" s="64" t="s">
        <v>57</v>
      </c>
    </row>
    <row r="12" spans="1:30" x14ac:dyDescent="0.25">
      <c r="A12" s="65">
        <v>24</v>
      </c>
      <c r="B12" s="39">
        <v>16</v>
      </c>
      <c r="C12" s="39">
        <v>14</v>
      </c>
      <c r="D12" s="39">
        <v>13</v>
      </c>
      <c r="E12" s="58">
        <v>14</v>
      </c>
      <c r="F12" s="39">
        <v>22</v>
      </c>
      <c r="G12" s="39">
        <v>21</v>
      </c>
      <c r="H12" s="39">
        <v>20</v>
      </c>
      <c r="I12" s="58">
        <v>24</v>
      </c>
      <c r="J12" s="39">
        <v>28</v>
      </c>
      <c r="K12" s="39">
        <v>26</v>
      </c>
      <c r="L12" s="39">
        <v>25</v>
      </c>
      <c r="M12" s="39">
        <v>27</v>
      </c>
      <c r="N12" s="57">
        <f t="shared" si="0"/>
        <v>250</v>
      </c>
      <c r="O12" s="59">
        <f t="shared" si="9"/>
        <v>20.833333333333332</v>
      </c>
      <c r="P12" s="59">
        <f t="shared" si="1"/>
        <v>5.1934788169609609</v>
      </c>
      <c r="Q12" s="60">
        <f t="shared" si="10"/>
        <v>24.928698321412615</v>
      </c>
      <c r="R12" s="60" t="s">
        <v>56</v>
      </c>
      <c r="S12" s="61">
        <f t="shared" si="2"/>
        <v>14.25</v>
      </c>
      <c r="T12" s="61">
        <f t="shared" si="3"/>
        <v>1.0897247358851685</v>
      </c>
      <c r="U12" s="62">
        <f t="shared" si="4"/>
        <v>7.6471911290187267</v>
      </c>
      <c r="V12" s="63" t="s">
        <v>57</v>
      </c>
      <c r="W12" s="61">
        <f t="shared" si="5"/>
        <v>21.75</v>
      </c>
      <c r="X12" s="61">
        <f t="shared" si="6"/>
        <v>2.9501059303014867</v>
      </c>
      <c r="Y12" s="63">
        <f t="shared" si="11"/>
        <v>13.563705426673502</v>
      </c>
      <c r="Z12" s="63" t="s">
        <v>57</v>
      </c>
      <c r="AA12" s="61">
        <f t="shared" si="7"/>
        <v>26.5</v>
      </c>
      <c r="AB12" s="61">
        <f t="shared" si="8"/>
        <v>1.1180339887498949</v>
      </c>
      <c r="AC12" s="63">
        <f t="shared" si="12"/>
        <v>4.2189961839618677</v>
      </c>
      <c r="AD12" s="64" t="s">
        <v>57</v>
      </c>
    </row>
    <row r="13" spans="1:30" x14ac:dyDescent="0.25">
      <c r="A13" s="65">
        <v>4</v>
      </c>
      <c r="B13" s="39">
        <v>17</v>
      </c>
      <c r="C13" s="39">
        <v>15</v>
      </c>
      <c r="D13" s="39">
        <v>14</v>
      </c>
      <c r="E13" s="58">
        <v>15</v>
      </c>
      <c r="F13" s="39">
        <v>19</v>
      </c>
      <c r="G13" s="39">
        <v>20</v>
      </c>
      <c r="H13" s="39">
        <v>21</v>
      </c>
      <c r="I13" s="58">
        <v>24</v>
      </c>
      <c r="J13" s="39">
        <v>25</v>
      </c>
      <c r="K13" s="39">
        <v>26</v>
      </c>
      <c r="L13" s="39">
        <v>26</v>
      </c>
      <c r="M13" s="39">
        <v>28</v>
      </c>
      <c r="N13" s="57">
        <f t="shared" si="0"/>
        <v>250</v>
      </c>
      <c r="O13" s="59">
        <f t="shared" si="9"/>
        <v>20.833333333333332</v>
      </c>
      <c r="P13" s="59">
        <f t="shared" si="1"/>
        <v>4.7051980711643679</v>
      </c>
      <c r="Q13" s="60">
        <f t="shared" si="10"/>
        <v>22.584950741588965</v>
      </c>
      <c r="R13" s="60" t="s">
        <v>56</v>
      </c>
      <c r="S13" s="61">
        <f t="shared" si="2"/>
        <v>15.25</v>
      </c>
      <c r="T13" s="61">
        <f t="shared" si="3"/>
        <v>1.0897247358851685</v>
      </c>
      <c r="U13" s="62">
        <f t="shared" si="4"/>
        <v>7.1457359730174987</v>
      </c>
      <c r="V13" s="63" t="s">
        <v>57</v>
      </c>
      <c r="W13" s="61">
        <f t="shared" si="5"/>
        <v>21</v>
      </c>
      <c r="X13" s="61">
        <f t="shared" si="6"/>
        <v>3.3166247903553998</v>
      </c>
      <c r="Y13" s="63">
        <f t="shared" si="11"/>
        <v>15.79345138264476</v>
      </c>
      <c r="Z13" s="63" t="s">
        <v>56</v>
      </c>
      <c r="AA13" s="61">
        <f t="shared" si="7"/>
        <v>26.25</v>
      </c>
      <c r="AB13" s="61">
        <f t="shared" si="8"/>
        <v>1.0897247358851685</v>
      </c>
      <c r="AC13" s="63">
        <f t="shared" si="12"/>
        <v>4.1513323271815938</v>
      </c>
      <c r="AD13" s="64" t="s">
        <v>57</v>
      </c>
    </row>
    <row r="14" spans="1:30" x14ac:dyDescent="0.25">
      <c r="A14" s="65">
        <v>17</v>
      </c>
      <c r="B14" s="39">
        <v>15</v>
      </c>
      <c r="C14" s="39">
        <v>14</v>
      </c>
      <c r="D14" s="39">
        <v>13</v>
      </c>
      <c r="E14" s="58">
        <v>15</v>
      </c>
      <c r="F14" s="39">
        <v>18</v>
      </c>
      <c r="G14" s="39">
        <v>19</v>
      </c>
      <c r="H14" s="39">
        <v>18</v>
      </c>
      <c r="I14" s="58">
        <v>21</v>
      </c>
      <c r="J14" s="39">
        <v>21</v>
      </c>
      <c r="K14" s="39">
        <v>22</v>
      </c>
      <c r="L14" s="39">
        <v>18</v>
      </c>
      <c r="M14" s="39">
        <v>21</v>
      </c>
      <c r="N14" s="57">
        <f t="shared" si="0"/>
        <v>215</v>
      </c>
      <c r="O14" s="59">
        <f t="shared" si="9"/>
        <v>17.916666666666668</v>
      </c>
      <c r="P14" s="59">
        <f t="shared" si="1"/>
        <v>2.92854723180093</v>
      </c>
      <c r="Q14" s="60">
        <f t="shared" si="10"/>
        <v>16.345379898423793</v>
      </c>
      <c r="R14" s="60" t="s">
        <v>56</v>
      </c>
      <c r="S14" s="61">
        <f t="shared" si="2"/>
        <v>14.25</v>
      </c>
      <c r="T14" s="61">
        <f t="shared" si="3"/>
        <v>0.82915619758884995</v>
      </c>
      <c r="U14" s="62">
        <f t="shared" si="4"/>
        <v>5.8186399830796489</v>
      </c>
      <c r="V14" s="63" t="s">
        <v>57</v>
      </c>
      <c r="W14" s="61">
        <f t="shared" si="5"/>
        <v>19</v>
      </c>
      <c r="X14" s="61">
        <f t="shared" si="6"/>
        <v>2.2912878474779199</v>
      </c>
      <c r="Y14" s="63">
        <f t="shared" si="11"/>
        <v>12.059409723568001</v>
      </c>
      <c r="Z14" s="63" t="s">
        <v>57</v>
      </c>
      <c r="AA14" s="61">
        <f t="shared" si="7"/>
        <v>20.5</v>
      </c>
      <c r="AB14" s="61">
        <f t="shared" si="8"/>
        <v>1.5</v>
      </c>
      <c r="AC14" s="63">
        <f t="shared" si="12"/>
        <v>7.3170731707317067</v>
      </c>
      <c r="AD14" s="64" t="s">
        <v>57</v>
      </c>
    </row>
    <row r="15" spans="1:30" x14ac:dyDescent="0.25">
      <c r="A15" s="65">
        <v>3</v>
      </c>
      <c r="B15" s="39">
        <v>12</v>
      </c>
      <c r="C15" s="39">
        <v>15</v>
      </c>
      <c r="D15" s="39">
        <v>13</v>
      </c>
      <c r="E15" s="58">
        <v>14</v>
      </c>
      <c r="F15" s="39">
        <v>14</v>
      </c>
      <c r="G15" s="39">
        <v>14</v>
      </c>
      <c r="H15" s="39">
        <v>16</v>
      </c>
      <c r="I15" s="58">
        <v>15</v>
      </c>
      <c r="J15" s="39">
        <v>22</v>
      </c>
      <c r="K15" s="39">
        <v>22</v>
      </c>
      <c r="L15" s="39">
        <v>24</v>
      </c>
      <c r="M15" s="39">
        <v>27</v>
      </c>
      <c r="N15" s="57">
        <f t="shared" si="0"/>
        <v>208</v>
      </c>
      <c r="O15" s="59">
        <f t="shared" si="9"/>
        <v>17.333333333333332</v>
      </c>
      <c r="P15" s="59">
        <f t="shared" si="1"/>
        <v>4.7842333648024411</v>
      </c>
      <c r="Q15" s="60">
        <f t="shared" si="10"/>
        <v>27.601346335398702</v>
      </c>
      <c r="R15" s="60" t="s">
        <v>56</v>
      </c>
      <c r="S15" s="61">
        <f t="shared" si="2"/>
        <v>13.5</v>
      </c>
      <c r="T15" s="61">
        <f t="shared" si="3"/>
        <v>1.1180339887498949</v>
      </c>
      <c r="U15" s="62">
        <f t="shared" si="4"/>
        <v>8.2817332499992222</v>
      </c>
      <c r="V15" s="63" t="s">
        <v>57</v>
      </c>
      <c r="W15" s="61">
        <f t="shared" si="5"/>
        <v>14.75</v>
      </c>
      <c r="X15" s="61">
        <f t="shared" si="6"/>
        <v>1.5258194519667128</v>
      </c>
      <c r="Y15" s="63">
        <f t="shared" si="11"/>
        <v>10.344538657401442</v>
      </c>
      <c r="Z15" s="63" t="s">
        <v>57</v>
      </c>
      <c r="AA15" s="61">
        <f t="shared" si="7"/>
        <v>23.75</v>
      </c>
      <c r="AB15" s="61">
        <f t="shared" si="8"/>
        <v>2.0463381929681126</v>
      </c>
      <c r="AC15" s="63">
        <f t="shared" si="12"/>
        <v>8.6161608124973164</v>
      </c>
      <c r="AD15" s="64" t="s">
        <v>57</v>
      </c>
    </row>
    <row r="16" spans="1:30" x14ac:dyDescent="0.25">
      <c r="A16" s="65">
        <v>31</v>
      </c>
      <c r="B16" s="39">
        <v>11</v>
      </c>
      <c r="C16" s="39">
        <v>12</v>
      </c>
      <c r="D16" s="39">
        <v>13</v>
      </c>
      <c r="E16" s="58">
        <v>15</v>
      </c>
      <c r="F16" s="39">
        <v>15</v>
      </c>
      <c r="G16" s="39">
        <v>15</v>
      </c>
      <c r="H16" s="39">
        <v>15</v>
      </c>
      <c r="I16" s="58">
        <v>18</v>
      </c>
      <c r="J16" s="39">
        <v>19</v>
      </c>
      <c r="K16" s="39">
        <v>20</v>
      </c>
      <c r="L16" s="39">
        <v>21</v>
      </c>
      <c r="M16" s="39">
        <v>22</v>
      </c>
      <c r="N16" s="57">
        <f t="shared" si="0"/>
        <v>196</v>
      </c>
      <c r="O16" s="59">
        <f t="shared" si="9"/>
        <v>16.333333333333332</v>
      </c>
      <c r="P16" s="59">
        <f t="shared" si="1"/>
        <v>3.4480268109295333</v>
      </c>
      <c r="Q16" s="60">
        <f t="shared" si="10"/>
        <v>21.110368230180818</v>
      </c>
      <c r="R16" s="60" t="s">
        <v>56</v>
      </c>
      <c r="S16" s="61">
        <f t="shared" si="2"/>
        <v>12.75</v>
      </c>
      <c r="T16" s="61">
        <f t="shared" si="3"/>
        <v>1.479019945774904</v>
      </c>
      <c r="U16" s="62">
        <f t="shared" si="4"/>
        <v>11.600156437450227</v>
      </c>
      <c r="V16" s="63" t="s">
        <v>57</v>
      </c>
      <c r="W16" s="61">
        <f t="shared" si="5"/>
        <v>15.75</v>
      </c>
      <c r="X16" s="61">
        <f t="shared" si="6"/>
        <v>2.5155764746872635</v>
      </c>
      <c r="Y16" s="63">
        <f t="shared" si="11"/>
        <v>15.971914124998499</v>
      </c>
      <c r="Z16" s="63" t="s">
        <v>56</v>
      </c>
      <c r="AA16" s="61">
        <f t="shared" si="7"/>
        <v>20.5</v>
      </c>
      <c r="AB16" s="61">
        <f t="shared" si="8"/>
        <v>1.1180339887498949</v>
      </c>
      <c r="AC16" s="63">
        <f t="shared" si="12"/>
        <v>5.4538243353653408</v>
      </c>
      <c r="AD16" s="64" t="s">
        <v>57</v>
      </c>
    </row>
    <row r="17" spans="1:30" x14ac:dyDescent="0.25">
      <c r="A17" s="65">
        <v>23</v>
      </c>
      <c r="B17" s="39">
        <v>9</v>
      </c>
      <c r="C17" s="39">
        <v>10</v>
      </c>
      <c r="D17" s="39">
        <v>11</v>
      </c>
      <c r="E17" s="58">
        <v>10</v>
      </c>
      <c r="F17" s="39">
        <v>14</v>
      </c>
      <c r="G17" s="39">
        <v>14</v>
      </c>
      <c r="H17" s="39">
        <v>13</v>
      </c>
      <c r="I17" s="58">
        <v>12</v>
      </c>
      <c r="J17" s="39">
        <v>23</v>
      </c>
      <c r="K17" s="39">
        <v>22</v>
      </c>
      <c r="L17" s="39">
        <v>21</v>
      </c>
      <c r="M17" s="39">
        <v>20</v>
      </c>
      <c r="N17" s="57">
        <f t="shared" si="0"/>
        <v>179</v>
      </c>
      <c r="O17" s="59">
        <f t="shared" si="9"/>
        <v>14.916666666666666</v>
      </c>
      <c r="P17" s="59">
        <f t="shared" si="1"/>
        <v>4.9237237489074825</v>
      </c>
      <c r="Q17" s="60">
        <f t="shared" si="10"/>
        <v>33.008203903290386</v>
      </c>
      <c r="R17" s="60" t="s">
        <v>58</v>
      </c>
      <c r="S17" s="61">
        <f t="shared" si="2"/>
        <v>10</v>
      </c>
      <c r="T17" s="61">
        <f t="shared" si="3"/>
        <v>0.70710678118654757</v>
      </c>
      <c r="U17" s="62">
        <f t="shared" si="4"/>
        <v>7.0710678118654755</v>
      </c>
      <c r="V17" s="63" t="s">
        <v>57</v>
      </c>
      <c r="W17" s="61">
        <f t="shared" si="5"/>
        <v>13.25</v>
      </c>
      <c r="X17" s="61">
        <f t="shared" si="6"/>
        <v>1.5258194519667128</v>
      </c>
      <c r="Y17" s="63">
        <f t="shared" si="11"/>
        <v>11.515618505409153</v>
      </c>
      <c r="Z17" s="63" t="s">
        <v>57</v>
      </c>
      <c r="AA17" s="61">
        <f t="shared" si="7"/>
        <v>21.5</v>
      </c>
      <c r="AB17" s="61">
        <f t="shared" si="8"/>
        <v>1.1180339887498949</v>
      </c>
      <c r="AC17" s="63">
        <f t="shared" si="12"/>
        <v>5.2001580872088136</v>
      </c>
      <c r="AD17" s="64" t="s">
        <v>57</v>
      </c>
    </row>
    <row r="18" spans="1:30" x14ac:dyDescent="0.25">
      <c r="A18" s="65">
        <v>11</v>
      </c>
      <c r="B18" s="39">
        <v>10</v>
      </c>
      <c r="C18" s="39">
        <v>11</v>
      </c>
      <c r="D18" s="39">
        <v>9</v>
      </c>
      <c r="E18" s="58">
        <v>8</v>
      </c>
      <c r="F18" s="39">
        <v>12</v>
      </c>
      <c r="G18" s="39">
        <v>14</v>
      </c>
      <c r="H18" s="39">
        <v>15</v>
      </c>
      <c r="I18" s="58">
        <v>13</v>
      </c>
      <c r="J18" s="39">
        <v>19</v>
      </c>
      <c r="K18" s="39">
        <v>21</v>
      </c>
      <c r="L18" s="39">
        <v>22</v>
      </c>
      <c r="M18" s="39">
        <v>21</v>
      </c>
      <c r="N18" s="57">
        <f t="shared" si="0"/>
        <v>175</v>
      </c>
      <c r="O18" s="59">
        <f t="shared" si="9"/>
        <v>14.583333333333334</v>
      </c>
      <c r="P18" s="59">
        <f t="shared" si="1"/>
        <v>4.7864101602581259</v>
      </c>
      <c r="Q18" s="60">
        <f t="shared" si="10"/>
        <v>32.821098241770002</v>
      </c>
      <c r="R18" s="60" t="s">
        <v>58</v>
      </c>
      <c r="S18" s="61">
        <f t="shared" si="2"/>
        <v>9.5</v>
      </c>
      <c r="T18" s="61">
        <f t="shared" si="3"/>
        <v>1.1180339887498949</v>
      </c>
      <c r="U18" s="62">
        <f t="shared" si="4"/>
        <v>11.768778828946262</v>
      </c>
      <c r="V18" s="63" t="s">
        <v>57</v>
      </c>
      <c r="W18" s="61">
        <f t="shared" si="5"/>
        <v>13.5</v>
      </c>
      <c r="X18" s="61">
        <f t="shared" si="6"/>
        <v>1.8200274723201295</v>
      </c>
      <c r="Y18" s="63">
        <f t="shared" si="11"/>
        <v>13.481684980149108</v>
      </c>
      <c r="Z18" s="63" t="s">
        <v>57</v>
      </c>
      <c r="AA18" s="61">
        <f t="shared" si="7"/>
        <v>20.75</v>
      </c>
      <c r="AB18" s="61">
        <f t="shared" si="8"/>
        <v>1.0897247358851685</v>
      </c>
      <c r="AC18" s="63">
        <f t="shared" si="12"/>
        <v>5.2516854741453898</v>
      </c>
      <c r="AD18" s="64" t="s">
        <v>57</v>
      </c>
    </row>
    <row r="19" spans="1:30" x14ac:dyDescent="0.25">
      <c r="A19" s="65">
        <v>28</v>
      </c>
      <c r="B19" s="39">
        <v>6</v>
      </c>
      <c r="C19" s="39">
        <v>7</v>
      </c>
      <c r="D19" s="39">
        <v>7</v>
      </c>
      <c r="E19" s="58">
        <v>9</v>
      </c>
      <c r="F19" s="39">
        <v>9</v>
      </c>
      <c r="G19" s="39">
        <v>11</v>
      </c>
      <c r="H19" s="39">
        <v>12</v>
      </c>
      <c r="I19" s="58">
        <v>13</v>
      </c>
      <c r="J19" s="39">
        <v>19</v>
      </c>
      <c r="K19" s="39">
        <v>18</v>
      </c>
      <c r="L19" s="39">
        <v>20</v>
      </c>
      <c r="M19" s="39">
        <v>19</v>
      </c>
      <c r="N19" s="57">
        <f t="shared" si="0"/>
        <v>150</v>
      </c>
      <c r="O19" s="59">
        <f t="shared" si="9"/>
        <v>12.5</v>
      </c>
      <c r="P19" s="59">
        <f t="shared" si="1"/>
        <v>5.0083264004389063</v>
      </c>
      <c r="Q19" s="60">
        <f t="shared" si="10"/>
        <v>40.06661120351125</v>
      </c>
      <c r="R19" s="60" t="s">
        <v>58</v>
      </c>
      <c r="S19" s="61">
        <f t="shared" si="2"/>
        <v>7.25</v>
      </c>
      <c r="T19" s="61">
        <f t="shared" si="3"/>
        <v>1.0897247358851685</v>
      </c>
      <c r="U19" s="62">
        <f t="shared" si="4"/>
        <v>15.030686012209221</v>
      </c>
      <c r="V19" s="63" t="s">
        <v>56</v>
      </c>
      <c r="W19" s="61">
        <f t="shared" si="5"/>
        <v>11.25</v>
      </c>
      <c r="X19" s="61">
        <f t="shared" si="6"/>
        <v>2.2255617268456072</v>
      </c>
      <c r="Y19" s="63">
        <f t="shared" si="11"/>
        <v>19.782770905294285</v>
      </c>
      <c r="Z19" s="63" t="s">
        <v>56</v>
      </c>
      <c r="AA19" s="61">
        <f t="shared" si="7"/>
        <v>19</v>
      </c>
      <c r="AB19" s="61">
        <f t="shared" si="8"/>
        <v>0.70710678118654757</v>
      </c>
      <c r="AC19" s="63">
        <f t="shared" si="12"/>
        <v>3.7216146378239348</v>
      </c>
      <c r="AD19" s="64" t="s">
        <v>57</v>
      </c>
    </row>
    <row r="20" spans="1:30" x14ac:dyDescent="0.25">
      <c r="A20" s="65">
        <v>9</v>
      </c>
      <c r="B20" s="39">
        <v>5</v>
      </c>
      <c r="C20" s="39">
        <v>6</v>
      </c>
      <c r="D20" s="39">
        <v>6</v>
      </c>
      <c r="E20" s="58">
        <v>8</v>
      </c>
      <c r="F20" s="39">
        <v>9</v>
      </c>
      <c r="G20" s="39">
        <v>11</v>
      </c>
      <c r="H20" s="39">
        <v>12</v>
      </c>
      <c r="I20" s="58">
        <v>14</v>
      </c>
      <c r="J20" s="39">
        <v>15</v>
      </c>
      <c r="K20" s="39">
        <v>17</v>
      </c>
      <c r="L20" s="39">
        <v>21</v>
      </c>
      <c r="M20" s="39">
        <v>18</v>
      </c>
      <c r="N20" s="57">
        <f t="shared" si="0"/>
        <v>142</v>
      </c>
      <c r="O20" s="59">
        <f t="shared" si="9"/>
        <v>11.833333333333334</v>
      </c>
      <c r="P20" s="59">
        <f t="shared" si="1"/>
        <v>5.0138696521637742</v>
      </c>
      <c r="Q20" s="60">
        <f t="shared" si="10"/>
        <v>42.370729454905131</v>
      </c>
      <c r="R20" s="60" t="s">
        <v>58</v>
      </c>
      <c r="S20" s="61">
        <f t="shared" si="2"/>
        <v>6.25</v>
      </c>
      <c r="T20" s="61">
        <f t="shared" si="3"/>
        <v>1.0897247358851685</v>
      </c>
      <c r="U20" s="62">
        <f t="shared" si="4"/>
        <v>17.435595774162696</v>
      </c>
      <c r="V20" s="63" t="s">
        <v>56</v>
      </c>
      <c r="W20" s="61">
        <f t="shared" si="5"/>
        <v>11.5</v>
      </c>
      <c r="X20" s="61">
        <f t="shared" si="6"/>
        <v>2.8831406486676991</v>
      </c>
      <c r="Y20" s="63">
        <f t="shared" si="11"/>
        <v>25.070788249284341</v>
      </c>
      <c r="Z20" s="63" t="s">
        <v>56</v>
      </c>
      <c r="AA20" s="61">
        <f t="shared" si="7"/>
        <v>17.75</v>
      </c>
      <c r="AB20" s="61">
        <f t="shared" si="8"/>
        <v>2.1650635094610968</v>
      </c>
      <c r="AC20" s="63">
        <f t="shared" si="12"/>
        <v>12.197540898372376</v>
      </c>
      <c r="AD20" s="64" t="s">
        <v>57</v>
      </c>
    </row>
    <row r="21" spans="1:30" x14ac:dyDescent="0.25">
      <c r="A21" s="65">
        <v>15</v>
      </c>
      <c r="B21" s="39">
        <v>4</v>
      </c>
      <c r="C21" s="39">
        <v>5</v>
      </c>
      <c r="D21" s="39">
        <v>4</v>
      </c>
      <c r="E21" s="58">
        <v>7</v>
      </c>
      <c r="F21" s="39">
        <v>9</v>
      </c>
      <c r="G21" s="39">
        <v>10</v>
      </c>
      <c r="H21" s="39">
        <v>11</v>
      </c>
      <c r="I21" s="58">
        <v>12</v>
      </c>
      <c r="J21" s="39">
        <v>14</v>
      </c>
      <c r="K21" s="39">
        <v>15</v>
      </c>
      <c r="L21" s="39">
        <v>16</v>
      </c>
      <c r="M21" s="39">
        <v>18</v>
      </c>
      <c r="N21" s="57">
        <f t="shared" si="0"/>
        <v>125</v>
      </c>
      <c r="O21" s="59">
        <f t="shared" si="9"/>
        <v>10.416666666666666</v>
      </c>
      <c r="P21" s="59">
        <f t="shared" si="1"/>
        <v>4.5727149727729826</v>
      </c>
      <c r="Q21" s="60">
        <f t="shared" si="10"/>
        <v>43.898063738620635</v>
      </c>
      <c r="R21" s="60" t="s">
        <v>58</v>
      </c>
      <c r="S21" s="61">
        <f t="shared" si="2"/>
        <v>5</v>
      </c>
      <c r="T21" s="61">
        <f t="shared" si="3"/>
        <v>1.2247448713915889</v>
      </c>
      <c r="U21" s="62">
        <f t="shared" si="4"/>
        <v>24.494897427831781</v>
      </c>
      <c r="V21" s="63" t="s">
        <v>56</v>
      </c>
      <c r="W21" s="61">
        <f t="shared" si="5"/>
        <v>10.5</v>
      </c>
      <c r="X21" s="61">
        <f t="shared" si="6"/>
        <v>1.8200274723201295</v>
      </c>
      <c r="Y21" s="63">
        <f t="shared" si="11"/>
        <v>17.333594974477425</v>
      </c>
      <c r="Z21" s="63" t="s">
        <v>56</v>
      </c>
      <c r="AA21" s="61">
        <f t="shared" si="7"/>
        <v>15.75</v>
      </c>
      <c r="AB21" s="61">
        <f t="shared" si="8"/>
        <v>1.479019945774904</v>
      </c>
      <c r="AC21" s="63">
        <f t="shared" si="12"/>
        <v>9.3906028303168512</v>
      </c>
      <c r="AD21" s="64" t="s">
        <v>57</v>
      </c>
    </row>
    <row r="22" spans="1:30" x14ac:dyDescent="0.25">
      <c r="A22" s="65">
        <v>29</v>
      </c>
      <c r="B22" s="39">
        <v>9</v>
      </c>
      <c r="C22" s="39">
        <v>10</v>
      </c>
      <c r="D22" s="39">
        <v>7</v>
      </c>
      <c r="E22" s="58">
        <v>7</v>
      </c>
      <c r="F22" s="39">
        <v>10</v>
      </c>
      <c r="G22" s="39">
        <v>11</v>
      </c>
      <c r="H22" s="39">
        <v>9</v>
      </c>
      <c r="I22" s="58">
        <v>12</v>
      </c>
      <c r="J22" s="39">
        <v>12</v>
      </c>
      <c r="K22" s="39">
        <v>13</v>
      </c>
      <c r="L22" s="39">
        <v>14</v>
      </c>
      <c r="M22" s="39">
        <v>11</v>
      </c>
      <c r="N22" s="57">
        <f t="shared" si="0"/>
        <v>125</v>
      </c>
      <c r="O22" s="59">
        <f t="shared" si="9"/>
        <v>10.416666666666666</v>
      </c>
      <c r="P22" s="59">
        <f t="shared" si="1"/>
        <v>2.0999338613923584</v>
      </c>
      <c r="Q22" s="60">
        <f t="shared" si="10"/>
        <v>20.159365069366643</v>
      </c>
      <c r="R22" s="60" t="s">
        <v>56</v>
      </c>
      <c r="S22" s="61">
        <f t="shared" si="2"/>
        <v>8.25</v>
      </c>
      <c r="T22" s="61">
        <f t="shared" si="3"/>
        <v>1.299038105676658</v>
      </c>
      <c r="U22" s="62">
        <f t="shared" si="4"/>
        <v>15.745916432444339</v>
      </c>
      <c r="V22" s="63" t="s">
        <v>56</v>
      </c>
      <c r="W22" s="61">
        <f t="shared" si="5"/>
        <v>10.5</v>
      </c>
      <c r="X22" s="61">
        <f t="shared" si="6"/>
        <v>2.1937410968480306</v>
      </c>
      <c r="Y22" s="63">
        <f t="shared" si="11"/>
        <v>20.892772350933626</v>
      </c>
      <c r="Z22" s="63" t="s">
        <v>56</v>
      </c>
      <c r="AA22" s="61">
        <f t="shared" si="7"/>
        <v>12.5</v>
      </c>
      <c r="AB22" s="61">
        <f t="shared" si="8"/>
        <v>1.1180339887498949</v>
      </c>
      <c r="AC22" s="63">
        <f t="shared" si="12"/>
        <v>8.9442719099991592</v>
      </c>
      <c r="AD22" s="64" t="s">
        <v>57</v>
      </c>
    </row>
    <row r="23" spans="1:30" x14ac:dyDescent="0.25">
      <c r="A23" s="65">
        <v>35</v>
      </c>
      <c r="B23" s="39">
        <v>8</v>
      </c>
      <c r="C23" s="39">
        <v>9</v>
      </c>
      <c r="D23" s="39">
        <v>8</v>
      </c>
      <c r="E23" s="58">
        <v>10</v>
      </c>
      <c r="F23" s="39">
        <v>11</v>
      </c>
      <c r="G23" s="39">
        <v>8</v>
      </c>
      <c r="H23" s="39">
        <v>9</v>
      </c>
      <c r="I23" s="58">
        <v>11</v>
      </c>
      <c r="J23" s="39">
        <v>12</v>
      </c>
      <c r="K23" s="39">
        <v>14</v>
      </c>
      <c r="L23" s="39">
        <v>13</v>
      </c>
      <c r="M23" s="39">
        <v>12</v>
      </c>
      <c r="N23" s="57">
        <f t="shared" si="0"/>
        <v>125</v>
      </c>
      <c r="O23" s="59">
        <f t="shared" si="9"/>
        <v>10.416666666666666</v>
      </c>
      <c r="P23" s="59">
        <f t="shared" si="1"/>
        <v>1.9773017529507788</v>
      </c>
      <c r="Q23" s="60">
        <f t="shared" si="10"/>
        <v>18.982096828327478</v>
      </c>
      <c r="R23" s="60" t="s">
        <v>56</v>
      </c>
      <c r="S23" s="61">
        <f t="shared" si="2"/>
        <v>8.75</v>
      </c>
      <c r="T23" s="61">
        <f t="shared" si="3"/>
        <v>0.82915619758884995</v>
      </c>
      <c r="U23" s="62">
        <f t="shared" si="4"/>
        <v>9.4760708295868561</v>
      </c>
      <c r="V23" s="63" t="s">
        <v>57</v>
      </c>
      <c r="W23" s="61">
        <f t="shared" si="5"/>
        <v>9.75</v>
      </c>
      <c r="X23" s="61">
        <f t="shared" si="6"/>
        <v>2.3618054534613981</v>
      </c>
      <c r="Y23" s="63">
        <f t="shared" si="11"/>
        <v>24.223645676527163</v>
      </c>
      <c r="Z23" s="63" t="s">
        <v>56</v>
      </c>
      <c r="AA23" s="61">
        <f t="shared" si="7"/>
        <v>12.75</v>
      </c>
      <c r="AB23" s="61">
        <f t="shared" si="8"/>
        <v>0.82915619758884995</v>
      </c>
      <c r="AC23" s="63">
        <f t="shared" si="12"/>
        <v>6.5031858634419599</v>
      </c>
      <c r="AD23" s="64" t="s">
        <v>57</v>
      </c>
    </row>
    <row r="24" spans="1:30" x14ac:dyDescent="0.25">
      <c r="A24" s="65">
        <v>8</v>
      </c>
      <c r="B24" s="39">
        <v>7</v>
      </c>
      <c r="C24" s="39">
        <v>8</v>
      </c>
      <c r="D24" s="39">
        <v>7</v>
      </c>
      <c r="E24" s="58">
        <v>9</v>
      </c>
      <c r="F24" s="39">
        <v>10</v>
      </c>
      <c r="G24" s="39">
        <v>11</v>
      </c>
      <c r="H24" s="39">
        <v>9</v>
      </c>
      <c r="I24" s="58">
        <v>12</v>
      </c>
      <c r="J24" s="39">
        <v>13</v>
      </c>
      <c r="K24" s="39">
        <v>12</v>
      </c>
      <c r="L24" s="39">
        <v>14</v>
      </c>
      <c r="M24" s="39">
        <v>13</v>
      </c>
      <c r="N24" s="57">
        <f t="shared" si="0"/>
        <v>125</v>
      </c>
      <c r="O24" s="59">
        <f t="shared" si="9"/>
        <v>10.416666666666666</v>
      </c>
      <c r="P24" s="59">
        <f t="shared" si="1"/>
        <v>2.3258809561588105</v>
      </c>
      <c r="Q24" s="60">
        <f t="shared" si="10"/>
        <v>22.328457179124584</v>
      </c>
      <c r="R24" s="60" t="s">
        <v>56</v>
      </c>
      <c r="S24" s="61">
        <f t="shared" si="2"/>
        <v>7.75</v>
      </c>
      <c r="T24" s="61">
        <f t="shared" si="3"/>
        <v>0.82915619758884995</v>
      </c>
      <c r="U24" s="62">
        <f t="shared" si="4"/>
        <v>10.698789646307741</v>
      </c>
      <c r="V24" s="63" t="s">
        <v>57</v>
      </c>
      <c r="W24" s="61">
        <f t="shared" si="5"/>
        <v>10.5</v>
      </c>
      <c r="X24" s="61">
        <f t="shared" si="6"/>
        <v>2.1937410968480306</v>
      </c>
      <c r="Y24" s="63">
        <f t="shared" si="11"/>
        <v>20.892772350933626</v>
      </c>
      <c r="Z24" s="63" t="s">
        <v>56</v>
      </c>
      <c r="AA24" s="61">
        <f t="shared" si="7"/>
        <v>13</v>
      </c>
      <c r="AB24" s="61">
        <f t="shared" si="8"/>
        <v>0.70710678118654757</v>
      </c>
      <c r="AC24" s="63">
        <f t="shared" si="12"/>
        <v>5.439282932204212</v>
      </c>
      <c r="AD24" s="64" t="s">
        <v>57</v>
      </c>
    </row>
    <row r="25" spans="1:30" x14ac:dyDescent="0.25">
      <c r="A25" s="65">
        <v>12</v>
      </c>
      <c r="B25" s="39">
        <v>8</v>
      </c>
      <c r="C25" s="39">
        <v>9</v>
      </c>
      <c r="D25" s="39">
        <v>7</v>
      </c>
      <c r="E25" s="58">
        <v>10</v>
      </c>
      <c r="F25" s="39">
        <v>9</v>
      </c>
      <c r="G25" s="39">
        <v>11</v>
      </c>
      <c r="H25" s="39">
        <v>12</v>
      </c>
      <c r="I25" s="58">
        <v>11</v>
      </c>
      <c r="J25" s="39">
        <v>12</v>
      </c>
      <c r="K25" s="39">
        <v>13</v>
      </c>
      <c r="L25" s="39">
        <v>13</v>
      </c>
      <c r="M25" s="39">
        <v>10</v>
      </c>
      <c r="N25" s="57">
        <f t="shared" si="0"/>
        <v>125</v>
      </c>
      <c r="O25" s="59">
        <f t="shared" si="9"/>
        <v>10.416666666666666</v>
      </c>
      <c r="P25" s="59">
        <f t="shared" si="1"/>
        <v>1.8465433171800281</v>
      </c>
      <c r="Q25" s="60">
        <f t="shared" si="10"/>
        <v>17.726815844928272</v>
      </c>
      <c r="R25" s="60" t="s">
        <v>56</v>
      </c>
      <c r="S25" s="61">
        <f t="shared" si="2"/>
        <v>8.5</v>
      </c>
      <c r="T25" s="61">
        <f t="shared" si="3"/>
        <v>1.1180339887498949</v>
      </c>
      <c r="U25" s="62">
        <f t="shared" si="4"/>
        <v>13.153341044116409</v>
      </c>
      <c r="V25" s="63" t="s">
        <v>57</v>
      </c>
      <c r="W25" s="61">
        <f t="shared" si="5"/>
        <v>10.75</v>
      </c>
      <c r="X25" s="61">
        <f t="shared" si="6"/>
        <v>1.5662455107677085</v>
      </c>
      <c r="Y25" s="63">
        <f t="shared" si="11"/>
        <v>14.569725681560078</v>
      </c>
      <c r="Z25" s="63" t="s">
        <v>57</v>
      </c>
      <c r="AA25" s="61">
        <f t="shared" si="7"/>
        <v>12</v>
      </c>
      <c r="AB25" s="61">
        <f t="shared" si="8"/>
        <v>1.2247448713915889</v>
      </c>
      <c r="AC25" s="63">
        <f t="shared" si="12"/>
        <v>10.206207261596575</v>
      </c>
      <c r="AD25" s="64" t="s">
        <v>57</v>
      </c>
    </row>
    <row r="26" spans="1:30" x14ac:dyDescent="0.25">
      <c r="A26" s="65">
        <v>14</v>
      </c>
      <c r="B26" s="39">
        <v>7</v>
      </c>
      <c r="C26" s="39">
        <v>6</v>
      </c>
      <c r="D26" s="39">
        <v>8</v>
      </c>
      <c r="E26" s="58">
        <v>9</v>
      </c>
      <c r="F26" s="39">
        <v>10</v>
      </c>
      <c r="G26" s="39">
        <v>11</v>
      </c>
      <c r="H26" s="39">
        <v>12</v>
      </c>
      <c r="I26" s="58">
        <v>13</v>
      </c>
      <c r="J26" s="39">
        <v>11</v>
      </c>
      <c r="K26" s="39">
        <v>12</v>
      </c>
      <c r="L26" s="39">
        <v>14</v>
      </c>
      <c r="M26" s="39">
        <v>12</v>
      </c>
      <c r="N26" s="57">
        <f t="shared" si="0"/>
        <v>125</v>
      </c>
      <c r="O26" s="59">
        <f t="shared" si="9"/>
        <v>10.416666666666666</v>
      </c>
      <c r="P26" s="59">
        <f t="shared" si="1"/>
        <v>2.3614378858841256</v>
      </c>
      <c r="Q26" s="60">
        <f t="shared" si="10"/>
        <v>22.669803704487606</v>
      </c>
      <c r="R26" s="60" t="s">
        <v>56</v>
      </c>
      <c r="S26" s="61">
        <f t="shared" si="2"/>
        <v>7.5</v>
      </c>
      <c r="T26" s="61">
        <f t="shared" si="3"/>
        <v>1.1180339887498949</v>
      </c>
      <c r="U26" s="62">
        <f t="shared" si="4"/>
        <v>14.907119849998599</v>
      </c>
      <c r="V26" s="63" t="s">
        <v>57</v>
      </c>
      <c r="W26" s="61">
        <f t="shared" si="5"/>
        <v>11.5</v>
      </c>
      <c r="X26" s="61">
        <f t="shared" si="6"/>
        <v>1.8200274723201295</v>
      </c>
      <c r="Y26" s="63">
        <f t="shared" si="11"/>
        <v>15.826325846261996</v>
      </c>
      <c r="Z26" s="63" t="s">
        <v>56</v>
      </c>
      <c r="AA26" s="61">
        <f t="shared" si="7"/>
        <v>12.25</v>
      </c>
      <c r="AB26" s="61">
        <f t="shared" si="8"/>
        <v>1.0897247358851685</v>
      </c>
      <c r="AC26" s="63">
        <f t="shared" si="12"/>
        <v>8.8957121296748447</v>
      </c>
      <c r="AD26" s="64" t="s">
        <v>57</v>
      </c>
    </row>
    <row r="27" spans="1:30" x14ac:dyDescent="0.25">
      <c r="A27" s="65">
        <v>22</v>
      </c>
      <c r="B27" s="39">
        <v>7</v>
      </c>
      <c r="C27" s="39">
        <v>8</v>
      </c>
      <c r="D27" s="39">
        <v>7</v>
      </c>
      <c r="E27" s="58">
        <v>8</v>
      </c>
      <c r="F27" s="39">
        <v>9</v>
      </c>
      <c r="G27" s="39">
        <v>10</v>
      </c>
      <c r="H27" s="39">
        <v>11</v>
      </c>
      <c r="I27" s="58">
        <v>12</v>
      </c>
      <c r="J27" s="39">
        <v>12</v>
      </c>
      <c r="K27" s="39">
        <v>14</v>
      </c>
      <c r="L27" s="39">
        <v>15</v>
      </c>
      <c r="M27" s="39">
        <v>12</v>
      </c>
      <c r="N27" s="57">
        <f t="shared" si="0"/>
        <v>125</v>
      </c>
      <c r="O27" s="59">
        <f t="shared" si="9"/>
        <v>10.416666666666666</v>
      </c>
      <c r="P27" s="59">
        <f t="shared" si="1"/>
        <v>2.5644470922381863</v>
      </c>
      <c r="Q27" s="60">
        <f t="shared" si="10"/>
        <v>24.61869208548659</v>
      </c>
      <c r="R27" s="60" t="s">
        <v>56</v>
      </c>
      <c r="S27" s="61">
        <f t="shared" si="2"/>
        <v>7.5</v>
      </c>
      <c r="T27" s="61">
        <f t="shared" si="3"/>
        <v>0.5</v>
      </c>
      <c r="U27" s="62">
        <f t="shared" si="4"/>
        <v>6.666666666666667</v>
      </c>
      <c r="V27" s="63" t="s">
        <v>57</v>
      </c>
      <c r="W27" s="61">
        <f t="shared" si="5"/>
        <v>10.5</v>
      </c>
      <c r="X27" s="61">
        <f t="shared" si="6"/>
        <v>1.8200274723201295</v>
      </c>
      <c r="Y27" s="63">
        <f t="shared" si="11"/>
        <v>17.333594974477425</v>
      </c>
      <c r="Z27" s="63" t="s">
        <v>56</v>
      </c>
      <c r="AA27" s="61">
        <f t="shared" si="7"/>
        <v>13.25</v>
      </c>
      <c r="AB27" s="61">
        <f t="shared" si="8"/>
        <v>1.299038105676658</v>
      </c>
      <c r="AC27" s="63">
        <f t="shared" si="12"/>
        <v>9.8040611749181732</v>
      </c>
      <c r="AD27" s="64" t="s">
        <v>57</v>
      </c>
    </row>
    <row r="28" spans="1:30" x14ac:dyDescent="0.25">
      <c r="A28" s="65">
        <v>18</v>
      </c>
      <c r="B28" s="39">
        <v>4</v>
      </c>
      <c r="C28" s="39">
        <v>5</v>
      </c>
      <c r="D28" s="39">
        <v>7</v>
      </c>
      <c r="E28" s="58">
        <v>6</v>
      </c>
      <c r="F28" s="39">
        <v>9</v>
      </c>
      <c r="G28" s="39">
        <v>8</v>
      </c>
      <c r="H28" s="39">
        <v>10</v>
      </c>
      <c r="I28" s="58">
        <v>11</v>
      </c>
      <c r="J28" s="39">
        <v>10</v>
      </c>
      <c r="K28" s="39">
        <v>11</v>
      </c>
      <c r="L28" s="39">
        <v>12</v>
      </c>
      <c r="M28" s="39">
        <v>11</v>
      </c>
      <c r="N28" s="57">
        <f t="shared" si="0"/>
        <v>104</v>
      </c>
      <c r="O28" s="59">
        <f t="shared" si="9"/>
        <v>8.6666666666666661</v>
      </c>
      <c r="P28" s="59">
        <f t="shared" si="1"/>
        <v>2.5276251480171834</v>
      </c>
      <c r="Q28" s="60">
        <f t="shared" si="10"/>
        <v>29.164905554044424</v>
      </c>
      <c r="R28" s="60" t="s">
        <v>56</v>
      </c>
      <c r="S28" s="61">
        <f t="shared" si="2"/>
        <v>5.5</v>
      </c>
      <c r="T28" s="61">
        <f t="shared" si="3"/>
        <v>1.1180339887498949</v>
      </c>
      <c r="U28" s="62">
        <f t="shared" si="4"/>
        <v>20.327890704543545</v>
      </c>
      <c r="V28" s="63" t="s">
        <v>56</v>
      </c>
      <c r="W28" s="61">
        <f t="shared" si="5"/>
        <v>9.5</v>
      </c>
      <c r="X28" s="61">
        <f t="shared" si="6"/>
        <v>2.1937410968480306</v>
      </c>
      <c r="Y28" s="63">
        <f t="shared" si="11"/>
        <v>23.092011545768742</v>
      </c>
      <c r="Z28" s="63" t="s">
        <v>56</v>
      </c>
      <c r="AA28" s="61">
        <f t="shared" si="7"/>
        <v>11</v>
      </c>
      <c r="AB28" s="61">
        <f t="shared" si="8"/>
        <v>0.70710678118654757</v>
      </c>
      <c r="AC28" s="63">
        <f t="shared" si="12"/>
        <v>6.4282434653322511</v>
      </c>
      <c r="AD28" s="64" t="s">
        <v>57</v>
      </c>
    </row>
    <row r="29" spans="1:30" x14ac:dyDescent="0.25">
      <c r="A29" s="65">
        <v>21</v>
      </c>
      <c r="B29" s="39">
        <v>5</v>
      </c>
      <c r="C29" s="39">
        <v>6</v>
      </c>
      <c r="D29" s="39">
        <v>8</v>
      </c>
      <c r="E29" s="58">
        <v>7</v>
      </c>
      <c r="F29" s="39">
        <v>10</v>
      </c>
      <c r="G29" s="39">
        <v>8</v>
      </c>
      <c r="H29" s="39">
        <v>9</v>
      </c>
      <c r="I29" s="58">
        <v>8</v>
      </c>
      <c r="J29" s="39">
        <v>10</v>
      </c>
      <c r="K29" s="39">
        <v>9</v>
      </c>
      <c r="L29" s="39">
        <v>11</v>
      </c>
      <c r="M29" s="39">
        <v>9</v>
      </c>
      <c r="N29" s="57">
        <f t="shared" si="0"/>
        <v>100</v>
      </c>
      <c r="O29" s="59">
        <f t="shared" si="9"/>
        <v>8.3333333333333339</v>
      </c>
      <c r="P29" s="59">
        <f t="shared" si="1"/>
        <v>1.6499158227686106</v>
      </c>
      <c r="Q29" s="60">
        <f t="shared" si="10"/>
        <v>19.798989873223324</v>
      </c>
      <c r="R29" s="60" t="s">
        <v>56</v>
      </c>
      <c r="S29" s="61">
        <f t="shared" si="2"/>
        <v>6.5</v>
      </c>
      <c r="T29" s="61">
        <f t="shared" si="3"/>
        <v>1.1180339887498949</v>
      </c>
      <c r="U29" s="62">
        <f t="shared" si="4"/>
        <v>17.200522903844536</v>
      </c>
      <c r="V29" s="63" t="s">
        <v>56</v>
      </c>
      <c r="W29" s="61">
        <f t="shared" si="5"/>
        <v>8.75</v>
      </c>
      <c r="X29" s="61">
        <f t="shared" si="6"/>
        <v>1.2562344526401112</v>
      </c>
      <c r="Y29" s="63">
        <f t="shared" si="11"/>
        <v>14.356965173029842</v>
      </c>
      <c r="Z29" s="63" t="s">
        <v>57</v>
      </c>
      <c r="AA29" s="61">
        <f t="shared" si="7"/>
        <v>9.75</v>
      </c>
      <c r="AB29" s="61">
        <f t="shared" si="8"/>
        <v>0.82915619758884995</v>
      </c>
      <c r="AC29" s="63">
        <f t="shared" si="12"/>
        <v>8.5041661291164097</v>
      </c>
      <c r="AD29" s="64" t="s">
        <v>57</v>
      </c>
    </row>
    <row r="30" spans="1:30" x14ac:dyDescent="0.25">
      <c r="A30" s="65">
        <v>46</v>
      </c>
      <c r="B30" s="39">
        <v>4</v>
      </c>
      <c r="C30" s="39">
        <v>5</v>
      </c>
      <c r="D30" s="39">
        <v>6</v>
      </c>
      <c r="E30" s="58">
        <v>7</v>
      </c>
      <c r="F30" s="39">
        <v>7</v>
      </c>
      <c r="G30" s="39">
        <v>8</v>
      </c>
      <c r="H30" s="39">
        <v>8</v>
      </c>
      <c r="I30" s="58">
        <v>7</v>
      </c>
      <c r="J30" s="39">
        <v>8</v>
      </c>
      <c r="K30" s="39">
        <v>9</v>
      </c>
      <c r="L30" s="39">
        <v>10</v>
      </c>
      <c r="M30" s="39">
        <v>11</v>
      </c>
      <c r="N30" s="57">
        <f t="shared" si="0"/>
        <v>90</v>
      </c>
      <c r="O30" s="59">
        <f t="shared" si="9"/>
        <v>7.5</v>
      </c>
      <c r="P30" s="59">
        <f t="shared" si="1"/>
        <v>1.8929694486000912</v>
      </c>
      <c r="Q30" s="60">
        <f t="shared" si="10"/>
        <v>25.239592648001214</v>
      </c>
      <c r="R30" s="60" t="s">
        <v>56</v>
      </c>
      <c r="S30" s="61">
        <f t="shared" si="2"/>
        <v>5.5</v>
      </c>
      <c r="T30" s="61">
        <f t="shared" si="3"/>
        <v>1.1180339887498949</v>
      </c>
      <c r="U30" s="62">
        <f t="shared" si="4"/>
        <v>20.327890704543545</v>
      </c>
      <c r="V30" s="63" t="s">
        <v>56</v>
      </c>
      <c r="W30" s="61">
        <f t="shared" si="5"/>
        <v>7.5</v>
      </c>
      <c r="X30" s="61">
        <f t="shared" si="6"/>
        <v>0.90138781886599728</v>
      </c>
      <c r="Y30" s="63">
        <f t="shared" si="11"/>
        <v>12.018504251546631</v>
      </c>
      <c r="Z30" s="63" t="s">
        <v>57</v>
      </c>
      <c r="AA30" s="61">
        <f t="shared" si="7"/>
        <v>9.5</v>
      </c>
      <c r="AB30" s="61">
        <f t="shared" si="8"/>
        <v>1.1180339887498949</v>
      </c>
      <c r="AC30" s="63">
        <f t="shared" si="12"/>
        <v>11.768778828946262</v>
      </c>
      <c r="AD30" s="64" t="s">
        <v>57</v>
      </c>
    </row>
    <row r="31" spans="1:30" x14ac:dyDescent="0.25">
      <c r="A31" s="65">
        <v>33</v>
      </c>
      <c r="B31" s="39">
        <v>6</v>
      </c>
      <c r="C31" s="39">
        <v>7</v>
      </c>
      <c r="D31" s="39">
        <v>6</v>
      </c>
      <c r="E31" s="58">
        <v>7</v>
      </c>
      <c r="F31" s="39">
        <v>8</v>
      </c>
      <c r="G31" s="39">
        <v>7</v>
      </c>
      <c r="H31" s="39">
        <v>6</v>
      </c>
      <c r="I31" s="58">
        <v>7</v>
      </c>
      <c r="J31" s="39">
        <v>8</v>
      </c>
      <c r="K31" s="39">
        <v>9</v>
      </c>
      <c r="L31" s="39">
        <v>10</v>
      </c>
      <c r="M31" s="39">
        <v>8</v>
      </c>
      <c r="N31" s="57">
        <f t="shared" si="0"/>
        <v>89</v>
      </c>
      <c r="O31" s="59">
        <f t="shared" si="9"/>
        <v>7.416666666666667</v>
      </c>
      <c r="P31" s="59">
        <f t="shared" si="1"/>
        <v>1.1873172373979173</v>
      </c>
      <c r="Q31" s="60">
        <f t="shared" si="10"/>
        <v>16.008771740196636</v>
      </c>
      <c r="R31" s="60" t="s">
        <v>56</v>
      </c>
      <c r="S31" s="61">
        <f t="shared" si="2"/>
        <v>6.5</v>
      </c>
      <c r="T31" s="61">
        <f t="shared" si="3"/>
        <v>0.5</v>
      </c>
      <c r="U31" s="62">
        <f t="shared" si="4"/>
        <v>7.6923076923076925</v>
      </c>
      <c r="V31" s="63" t="s">
        <v>57</v>
      </c>
      <c r="W31" s="61">
        <f t="shared" si="5"/>
        <v>7</v>
      </c>
      <c r="X31" s="61">
        <f t="shared" si="6"/>
        <v>1.1180339887498949</v>
      </c>
      <c r="Y31" s="63">
        <f t="shared" si="11"/>
        <v>15.971914124998499</v>
      </c>
      <c r="Z31" s="63" t="s">
        <v>56</v>
      </c>
      <c r="AA31" s="61">
        <f t="shared" si="7"/>
        <v>8.75</v>
      </c>
      <c r="AB31" s="61">
        <f t="shared" si="8"/>
        <v>0.82915619758884995</v>
      </c>
      <c r="AC31" s="63">
        <f t="shared" si="12"/>
        <v>9.4760708295868561</v>
      </c>
      <c r="AD31" s="64" t="s">
        <v>57</v>
      </c>
    </row>
    <row r="32" spans="1:30" x14ac:dyDescent="0.25">
      <c r="A32" s="65">
        <v>40</v>
      </c>
      <c r="B32" s="39">
        <v>3</v>
      </c>
      <c r="C32" s="39">
        <v>4</v>
      </c>
      <c r="D32" s="39">
        <v>5</v>
      </c>
      <c r="E32" s="58">
        <v>4</v>
      </c>
      <c r="F32" s="39">
        <v>7</v>
      </c>
      <c r="G32" s="39">
        <v>8</v>
      </c>
      <c r="H32" s="39">
        <v>9</v>
      </c>
      <c r="I32" s="58">
        <v>8</v>
      </c>
      <c r="J32" s="39">
        <v>9</v>
      </c>
      <c r="K32" s="39">
        <v>11</v>
      </c>
      <c r="L32" s="39">
        <v>10</v>
      </c>
      <c r="M32" s="39">
        <v>8</v>
      </c>
      <c r="N32" s="57">
        <f t="shared" si="0"/>
        <v>86</v>
      </c>
      <c r="O32" s="59">
        <f t="shared" si="9"/>
        <v>7.166666666666667</v>
      </c>
      <c r="P32" s="59">
        <f t="shared" si="1"/>
        <v>2.4776781245530839</v>
      </c>
      <c r="Q32" s="60">
        <f t="shared" si="10"/>
        <v>34.5722529007407</v>
      </c>
      <c r="R32" s="60" t="s">
        <v>58</v>
      </c>
      <c r="S32" s="61">
        <f t="shared" si="2"/>
        <v>4</v>
      </c>
      <c r="T32" s="61">
        <f t="shared" si="3"/>
        <v>0.70710678118654757</v>
      </c>
      <c r="U32" s="62">
        <f t="shared" si="4"/>
        <v>17.677669529663689</v>
      </c>
      <c r="V32" s="63" t="s">
        <v>56</v>
      </c>
      <c r="W32" s="61">
        <f t="shared" si="5"/>
        <v>8</v>
      </c>
      <c r="X32" s="61">
        <f t="shared" si="6"/>
        <v>1.1180339887498949</v>
      </c>
      <c r="Y32" s="63">
        <f t="shared" si="11"/>
        <v>13.975424859373685</v>
      </c>
      <c r="Z32" s="63" t="s">
        <v>57</v>
      </c>
      <c r="AA32" s="61">
        <f t="shared" si="7"/>
        <v>9.5</v>
      </c>
      <c r="AB32" s="61">
        <f t="shared" si="8"/>
        <v>1.1180339887498949</v>
      </c>
      <c r="AC32" s="63">
        <f t="shared" si="12"/>
        <v>11.768778828946262</v>
      </c>
      <c r="AD32" s="64" t="s">
        <v>57</v>
      </c>
    </row>
    <row r="33" spans="1:30" x14ac:dyDescent="0.25">
      <c r="A33" s="66">
        <v>32</v>
      </c>
      <c r="B33" s="39">
        <v>4</v>
      </c>
      <c r="C33" s="39">
        <v>3</v>
      </c>
      <c r="D33" s="39">
        <v>4</v>
      </c>
      <c r="E33" s="58">
        <v>6</v>
      </c>
      <c r="F33" s="39">
        <v>6</v>
      </c>
      <c r="G33" s="39">
        <v>7</v>
      </c>
      <c r="H33" s="39">
        <v>8</v>
      </c>
      <c r="I33" s="58">
        <v>6</v>
      </c>
      <c r="J33" s="39">
        <v>10</v>
      </c>
      <c r="K33" s="39">
        <v>9</v>
      </c>
      <c r="L33" s="39">
        <v>11</v>
      </c>
      <c r="M33" s="39">
        <v>9</v>
      </c>
      <c r="N33" s="57">
        <f t="shared" si="0"/>
        <v>83</v>
      </c>
      <c r="O33" s="59">
        <f t="shared" si="9"/>
        <v>6.916666666666667</v>
      </c>
      <c r="P33" s="59">
        <f t="shared" si="1"/>
        <v>2.4309920243024701</v>
      </c>
      <c r="Q33" s="60">
        <f t="shared" si="10"/>
        <v>35.146872640517643</v>
      </c>
      <c r="R33" s="60" t="s">
        <v>58</v>
      </c>
      <c r="S33" s="61">
        <f t="shared" si="2"/>
        <v>4.25</v>
      </c>
      <c r="T33" s="61">
        <f t="shared" si="3"/>
        <v>1.0897247358851685</v>
      </c>
      <c r="U33" s="62">
        <f t="shared" si="4"/>
        <v>25.640582020827495</v>
      </c>
      <c r="V33" s="63" t="s">
        <v>56</v>
      </c>
      <c r="W33" s="61">
        <f t="shared" si="5"/>
        <v>6.75</v>
      </c>
      <c r="X33" s="61">
        <f t="shared" si="6"/>
        <v>1.5258194519667128</v>
      </c>
      <c r="Y33" s="63">
        <f t="shared" si="11"/>
        <v>22.604732621729077</v>
      </c>
      <c r="Z33" s="63" t="s">
        <v>56</v>
      </c>
      <c r="AA33" s="61">
        <f t="shared" si="7"/>
        <v>9.75</v>
      </c>
      <c r="AB33" s="61">
        <f t="shared" si="8"/>
        <v>0.82915619758884995</v>
      </c>
      <c r="AC33" s="63">
        <f t="shared" si="12"/>
        <v>8.5041661291164097</v>
      </c>
      <c r="AD33" s="64" t="s">
        <v>57</v>
      </c>
    </row>
    <row r="34" spans="1:30" x14ac:dyDescent="0.25">
      <c r="A34" s="65">
        <v>42</v>
      </c>
      <c r="B34" s="39">
        <v>3</v>
      </c>
      <c r="C34" s="39">
        <v>4</v>
      </c>
      <c r="D34" s="39">
        <v>4</v>
      </c>
      <c r="E34" s="58">
        <v>5</v>
      </c>
      <c r="F34" s="39">
        <v>5</v>
      </c>
      <c r="G34" s="39">
        <v>6</v>
      </c>
      <c r="H34" s="39">
        <v>8</v>
      </c>
      <c r="I34" s="58">
        <v>7</v>
      </c>
      <c r="J34" s="39">
        <v>8</v>
      </c>
      <c r="K34" s="39">
        <v>9</v>
      </c>
      <c r="L34" s="39">
        <v>8</v>
      </c>
      <c r="M34" s="39">
        <v>9</v>
      </c>
      <c r="N34" s="57">
        <f t="shared" si="0"/>
        <v>76</v>
      </c>
      <c r="O34" s="59">
        <f t="shared" si="9"/>
        <v>6.333333333333333</v>
      </c>
      <c r="P34" s="59">
        <f t="shared" si="1"/>
        <v>2.0138409955990952</v>
      </c>
      <c r="Q34" s="60">
        <f t="shared" si="10"/>
        <v>31.797489404196245</v>
      </c>
      <c r="R34" s="60" t="s">
        <v>58</v>
      </c>
      <c r="S34" s="61">
        <f t="shared" si="2"/>
        <v>4</v>
      </c>
      <c r="T34" s="61">
        <f t="shared" si="3"/>
        <v>0.70710678118654757</v>
      </c>
      <c r="U34" s="62">
        <f t="shared" si="4"/>
        <v>17.677669529663689</v>
      </c>
      <c r="V34" s="63" t="s">
        <v>56</v>
      </c>
      <c r="W34" s="61">
        <f t="shared" si="5"/>
        <v>6.5</v>
      </c>
      <c r="X34" s="61">
        <f t="shared" si="6"/>
        <v>1.8200274723201295</v>
      </c>
      <c r="Y34" s="63">
        <f t="shared" si="11"/>
        <v>28.000422651078914</v>
      </c>
      <c r="Z34" s="63" t="s">
        <v>56</v>
      </c>
      <c r="AA34" s="61">
        <f t="shared" si="7"/>
        <v>8.5</v>
      </c>
      <c r="AB34" s="61">
        <f t="shared" si="8"/>
        <v>0.5</v>
      </c>
      <c r="AC34" s="63">
        <f t="shared" si="12"/>
        <v>5.8823529411764701</v>
      </c>
      <c r="AD34" s="64" t="s">
        <v>57</v>
      </c>
    </row>
    <row r="35" spans="1:30" x14ac:dyDescent="0.25">
      <c r="A35" s="65">
        <v>26</v>
      </c>
      <c r="B35" s="39">
        <v>3</v>
      </c>
      <c r="C35" s="39">
        <v>3</v>
      </c>
      <c r="D35" s="39">
        <v>5</v>
      </c>
      <c r="E35" s="58">
        <v>4</v>
      </c>
      <c r="F35" s="39">
        <v>4</v>
      </c>
      <c r="G35" s="39">
        <v>5</v>
      </c>
      <c r="H35" s="39">
        <v>7</v>
      </c>
      <c r="I35" s="58">
        <v>6</v>
      </c>
      <c r="J35" s="39">
        <v>9</v>
      </c>
      <c r="K35" s="39">
        <v>10</v>
      </c>
      <c r="L35" s="39">
        <v>10</v>
      </c>
      <c r="M35" s="39">
        <v>9</v>
      </c>
      <c r="N35" s="57">
        <f t="shared" ref="N35:N66" si="13">SUM(B35:M35)</f>
        <v>75</v>
      </c>
      <c r="O35" s="59">
        <f t="shared" si="9"/>
        <v>6.25</v>
      </c>
      <c r="P35" s="59">
        <f t="shared" si="1"/>
        <v>2.553592241007427</v>
      </c>
      <c r="Q35" s="60">
        <f t="shared" si="10"/>
        <v>40.857475856118832</v>
      </c>
      <c r="R35" s="60" t="s">
        <v>58</v>
      </c>
      <c r="S35" s="61">
        <f t="shared" ref="S35:S98" si="14">SUM(B35:E35)/4</f>
        <v>3.75</v>
      </c>
      <c r="T35" s="61">
        <f t="shared" si="3"/>
        <v>0.82915619758884995</v>
      </c>
      <c r="U35" s="62">
        <f t="shared" si="4"/>
        <v>22.110831935702667</v>
      </c>
      <c r="V35" s="63" t="s">
        <v>56</v>
      </c>
      <c r="W35" s="61">
        <f t="shared" si="5"/>
        <v>5.5</v>
      </c>
      <c r="X35" s="61">
        <f t="shared" si="6"/>
        <v>1.8200274723201295</v>
      </c>
      <c r="Y35" s="63">
        <f t="shared" si="11"/>
        <v>33.091408587638718</v>
      </c>
      <c r="Z35" s="63" t="s">
        <v>58</v>
      </c>
      <c r="AA35" s="61">
        <f t="shared" ref="AA35:AA98" si="15">SUM(J35:M35)/4</f>
        <v>9.5</v>
      </c>
      <c r="AB35" s="61">
        <f t="shared" si="8"/>
        <v>0.5</v>
      </c>
      <c r="AC35" s="63">
        <f t="shared" si="12"/>
        <v>5.2631578947368416</v>
      </c>
      <c r="AD35" s="64" t="s">
        <v>57</v>
      </c>
    </row>
    <row r="36" spans="1:30" x14ac:dyDescent="0.25">
      <c r="A36" s="65">
        <v>43</v>
      </c>
      <c r="B36" s="39">
        <v>4</v>
      </c>
      <c r="C36" s="39">
        <v>3</v>
      </c>
      <c r="D36" s="39">
        <v>4</v>
      </c>
      <c r="E36" s="58">
        <v>4</v>
      </c>
      <c r="F36" s="39">
        <v>5</v>
      </c>
      <c r="G36" s="39">
        <v>5</v>
      </c>
      <c r="H36" s="39">
        <v>7</v>
      </c>
      <c r="I36" s="58">
        <v>6</v>
      </c>
      <c r="J36" s="39">
        <v>8</v>
      </c>
      <c r="K36" s="39">
        <v>8</v>
      </c>
      <c r="L36" s="39">
        <v>9</v>
      </c>
      <c r="M36" s="39">
        <v>8</v>
      </c>
      <c r="N36" s="57">
        <f t="shared" si="13"/>
        <v>71</v>
      </c>
      <c r="O36" s="59">
        <f t="shared" si="9"/>
        <v>5.916666666666667</v>
      </c>
      <c r="P36" s="59">
        <f t="shared" si="1"/>
        <v>1.9346977943739834</v>
      </c>
      <c r="Q36" s="60">
        <f t="shared" si="10"/>
        <v>32.699117651391269</v>
      </c>
      <c r="R36" s="60" t="s">
        <v>58</v>
      </c>
      <c r="S36" s="61">
        <f t="shared" si="14"/>
        <v>3.75</v>
      </c>
      <c r="T36" s="61">
        <f t="shared" si="3"/>
        <v>0.4330127018922193</v>
      </c>
      <c r="U36" s="62">
        <f t="shared" si="4"/>
        <v>11.547005383792515</v>
      </c>
      <c r="V36" s="63" t="s">
        <v>57</v>
      </c>
      <c r="W36" s="61">
        <f t="shared" si="5"/>
        <v>5.75</v>
      </c>
      <c r="X36" s="61">
        <f t="shared" si="6"/>
        <v>1.5258194519667128</v>
      </c>
      <c r="Y36" s="63">
        <f t="shared" si="11"/>
        <v>26.535990468986309</v>
      </c>
      <c r="Z36" s="63" t="s">
        <v>56</v>
      </c>
      <c r="AA36" s="61">
        <f t="shared" si="15"/>
        <v>8.25</v>
      </c>
      <c r="AB36" s="61">
        <f t="shared" si="8"/>
        <v>0.4330127018922193</v>
      </c>
      <c r="AC36" s="63">
        <f t="shared" si="12"/>
        <v>5.2486388108147795</v>
      </c>
      <c r="AD36" s="64" t="s">
        <v>57</v>
      </c>
    </row>
    <row r="37" spans="1:30" x14ac:dyDescent="0.25">
      <c r="A37" s="65">
        <v>20</v>
      </c>
      <c r="B37" s="39">
        <v>3</v>
      </c>
      <c r="C37" s="39">
        <v>4</v>
      </c>
      <c r="D37" s="39">
        <v>3</v>
      </c>
      <c r="E37" s="58">
        <v>3</v>
      </c>
      <c r="F37" s="39">
        <v>5</v>
      </c>
      <c r="G37" s="39">
        <v>6</v>
      </c>
      <c r="H37" s="39">
        <v>5</v>
      </c>
      <c r="I37" s="58">
        <v>6</v>
      </c>
      <c r="J37" s="39">
        <v>7</v>
      </c>
      <c r="K37" s="39">
        <v>7</v>
      </c>
      <c r="L37" s="39">
        <v>8</v>
      </c>
      <c r="M37" s="39">
        <v>8</v>
      </c>
      <c r="N37" s="57">
        <f t="shared" si="13"/>
        <v>65</v>
      </c>
      <c r="O37" s="59">
        <f t="shared" si="9"/>
        <v>5.416666666666667</v>
      </c>
      <c r="P37" s="59">
        <f t="shared" si="1"/>
        <v>1.8008485654145256</v>
      </c>
      <c r="Q37" s="60">
        <f t="shared" si="10"/>
        <v>33.246435053806628</v>
      </c>
      <c r="R37" s="60" t="s">
        <v>58</v>
      </c>
      <c r="S37" s="61">
        <f t="shared" si="14"/>
        <v>3.25</v>
      </c>
      <c r="T37" s="61">
        <f t="shared" si="3"/>
        <v>0.4330127018922193</v>
      </c>
      <c r="U37" s="62">
        <f t="shared" si="4"/>
        <v>13.323467750529824</v>
      </c>
      <c r="V37" s="63" t="s">
        <v>57</v>
      </c>
      <c r="W37" s="61">
        <f t="shared" si="5"/>
        <v>5.5</v>
      </c>
      <c r="X37" s="61">
        <f t="shared" si="6"/>
        <v>0.90138781886599728</v>
      </c>
      <c r="Y37" s="63">
        <f t="shared" si="11"/>
        <v>16.388869433927223</v>
      </c>
      <c r="Z37" s="63" t="s">
        <v>56</v>
      </c>
      <c r="AA37" s="61">
        <f t="shared" si="15"/>
        <v>7.5</v>
      </c>
      <c r="AB37" s="61">
        <f t="shared" si="8"/>
        <v>0.5</v>
      </c>
      <c r="AC37" s="63">
        <f t="shared" si="12"/>
        <v>6.666666666666667</v>
      </c>
      <c r="AD37" s="64" t="s">
        <v>57</v>
      </c>
    </row>
    <row r="38" spans="1:30" x14ac:dyDescent="0.25">
      <c r="A38" s="65">
        <v>36</v>
      </c>
      <c r="B38" s="39">
        <v>2</v>
      </c>
      <c r="C38" s="39">
        <v>3</v>
      </c>
      <c r="D38" s="39">
        <v>3</v>
      </c>
      <c r="E38" s="58">
        <v>2</v>
      </c>
      <c r="F38" s="39">
        <v>4</v>
      </c>
      <c r="G38" s="39">
        <v>5</v>
      </c>
      <c r="H38" s="39">
        <v>5</v>
      </c>
      <c r="I38" s="58">
        <v>6</v>
      </c>
      <c r="J38" s="39">
        <v>7</v>
      </c>
      <c r="K38" s="39">
        <v>6</v>
      </c>
      <c r="L38" s="39">
        <v>7</v>
      </c>
      <c r="M38" s="39">
        <v>5</v>
      </c>
      <c r="N38" s="57">
        <f t="shared" si="13"/>
        <v>55</v>
      </c>
      <c r="O38" s="59">
        <f t="shared" si="9"/>
        <v>4.583333333333333</v>
      </c>
      <c r="P38" s="59">
        <f t="shared" si="1"/>
        <v>1.7057907908715602</v>
      </c>
      <c r="Q38" s="60">
        <f t="shared" si="10"/>
        <v>37.217253619015864</v>
      </c>
      <c r="R38" s="60" t="s">
        <v>58</v>
      </c>
      <c r="S38" s="61">
        <f t="shared" si="14"/>
        <v>2.5</v>
      </c>
      <c r="T38" s="61">
        <f t="shared" si="3"/>
        <v>0.5</v>
      </c>
      <c r="U38" s="62">
        <f t="shared" si="4"/>
        <v>20</v>
      </c>
      <c r="V38" s="63" t="s">
        <v>56</v>
      </c>
      <c r="W38" s="61">
        <f t="shared" si="5"/>
        <v>5</v>
      </c>
      <c r="X38" s="61">
        <f t="shared" si="6"/>
        <v>1.1180339887498949</v>
      </c>
      <c r="Y38" s="63">
        <f t="shared" si="11"/>
        <v>22.360679774997898</v>
      </c>
      <c r="Z38" s="63" t="s">
        <v>56</v>
      </c>
      <c r="AA38" s="61">
        <f t="shared" si="15"/>
        <v>6.25</v>
      </c>
      <c r="AB38" s="61">
        <f t="shared" si="8"/>
        <v>0.82915619758884995</v>
      </c>
      <c r="AC38" s="63">
        <f t="shared" si="12"/>
        <v>13.266499161421599</v>
      </c>
      <c r="AD38" s="64" t="s">
        <v>57</v>
      </c>
    </row>
    <row r="39" spans="1:30" x14ac:dyDescent="0.25">
      <c r="A39" s="65">
        <v>25</v>
      </c>
      <c r="B39" s="39">
        <v>1</v>
      </c>
      <c r="C39" s="39">
        <v>2</v>
      </c>
      <c r="D39" s="39">
        <v>2</v>
      </c>
      <c r="E39" s="58">
        <v>3</v>
      </c>
      <c r="F39" s="39">
        <v>4</v>
      </c>
      <c r="G39" s="39">
        <v>4</v>
      </c>
      <c r="H39" s="39">
        <v>3</v>
      </c>
      <c r="I39" s="58">
        <v>5</v>
      </c>
      <c r="J39" s="39">
        <v>6</v>
      </c>
      <c r="K39" s="39">
        <v>7</v>
      </c>
      <c r="L39" s="39">
        <v>7</v>
      </c>
      <c r="M39" s="39">
        <v>6</v>
      </c>
      <c r="N39" s="57">
        <f t="shared" si="13"/>
        <v>50</v>
      </c>
      <c r="O39" s="59">
        <f t="shared" si="9"/>
        <v>4.166666666666667</v>
      </c>
      <c r="P39" s="59">
        <f t="shared" si="1"/>
        <v>1.9507833184532708</v>
      </c>
      <c r="Q39" s="60">
        <f t="shared" si="10"/>
        <v>46.818799642878496</v>
      </c>
      <c r="R39" s="60" t="s">
        <v>58</v>
      </c>
      <c r="S39" s="61">
        <f t="shared" si="14"/>
        <v>2</v>
      </c>
      <c r="T39" s="61">
        <f t="shared" si="3"/>
        <v>0.70710678118654757</v>
      </c>
      <c r="U39" s="62">
        <f t="shared" si="4"/>
        <v>35.355339059327378</v>
      </c>
      <c r="V39" s="63" t="s">
        <v>58</v>
      </c>
      <c r="W39" s="61">
        <f t="shared" si="5"/>
        <v>4</v>
      </c>
      <c r="X39" s="61">
        <f t="shared" si="6"/>
        <v>1.4142135623730951</v>
      </c>
      <c r="Y39" s="63">
        <f t="shared" si="11"/>
        <v>35.355339059327378</v>
      </c>
      <c r="Z39" s="63" t="s">
        <v>58</v>
      </c>
      <c r="AA39" s="61">
        <f t="shared" si="15"/>
        <v>6.5</v>
      </c>
      <c r="AB39" s="61">
        <f t="shared" si="8"/>
        <v>0.5</v>
      </c>
      <c r="AC39" s="63">
        <f t="shared" si="12"/>
        <v>7.6923076923076925</v>
      </c>
      <c r="AD39" s="64" t="s">
        <v>57</v>
      </c>
    </row>
    <row r="40" spans="1:30" x14ac:dyDescent="0.25">
      <c r="A40" s="65">
        <v>30</v>
      </c>
      <c r="B40" s="39">
        <v>2</v>
      </c>
      <c r="C40" s="39">
        <v>3</v>
      </c>
      <c r="D40" s="39">
        <v>3</v>
      </c>
      <c r="E40" s="58">
        <v>2</v>
      </c>
      <c r="F40" s="39">
        <v>3</v>
      </c>
      <c r="G40" s="39">
        <v>4</v>
      </c>
      <c r="H40" s="39">
        <v>4</v>
      </c>
      <c r="I40" s="58">
        <v>5</v>
      </c>
      <c r="J40" s="39">
        <v>6</v>
      </c>
      <c r="K40" s="39">
        <v>6</v>
      </c>
      <c r="L40" s="39">
        <v>7</v>
      </c>
      <c r="M40" s="39">
        <v>5</v>
      </c>
      <c r="N40" s="57">
        <f t="shared" si="13"/>
        <v>50</v>
      </c>
      <c r="O40" s="59">
        <f t="shared" si="9"/>
        <v>4.166666666666667</v>
      </c>
      <c r="P40" s="59">
        <f t="shared" si="1"/>
        <v>1.5723301886761007</v>
      </c>
      <c r="Q40" s="60">
        <f t="shared" si="10"/>
        <v>37.73592452822642</v>
      </c>
      <c r="R40" s="60" t="s">
        <v>58</v>
      </c>
      <c r="S40" s="61">
        <f t="shared" si="14"/>
        <v>2.5</v>
      </c>
      <c r="T40" s="61">
        <f t="shared" si="3"/>
        <v>0.5</v>
      </c>
      <c r="U40" s="62">
        <f t="shared" si="4"/>
        <v>20</v>
      </c>
      <c r="V40" s="63" t="s">
        <v>56</v>
      </c>
      <c r="W40" s="61">
        <f t="shared" si="5"/>
        <v>4</v>
      </c>
      <c r="X40" s="61">
        <f t="shared" si="6"/>
        <v>1.1180339887498949</v>
      </c>
      <c r="Y40" s="63">
        <f t="shared" si="11"/>
        <v>27.950849718747371</v>
      </c>
      <c r="Z40" s="63" t="s">
        <v>56</v>
      </c>
      <c r="AA40" s="61">
        <f t="shared" si="15"/>
        <v>6</v>
      </c>
      <c r="AB40" s="61">
        <f t="shared" si="8"/>
        <v>0.70710678118654757</v>
      </c>
      <c r="AC40" s="63">
        <f t="shared" si="12"/>
        <v>11.785113019775793</v>
      </c>
      <c r="AD40" s="64" t="s">
        <v>57</v>
      </c>
    </row>
    <row r="41" spans="1:30" x14ac:dyDescent="0.25">
      <c r="A41" s="65">
        <v>34</v>
      </c>
      <c r="B41" s="39">
        <v>3</v>
      </c>
      <c r="C41" s="39">
        <v>3</v>
      </c>
      <c r="D41" s="39">
        <v>2</v>
      </c>
      <c r="E41" s="58">
        <v>4</v>
      </c>
      <c r="F41" s="39">
        <v>3</v>
      </c>
      <c r="G41" s="39">
        <v>4</v>
      </c>
      <c r="H41" s="39">
        <v>3</v>
      </c>
      <c r="I41" s="58">
        <v>4</v>
      </c>
      <c r="J41" s="39">
        <v>5</v>
      </c>
      <c r="K41" s="39">
        <v>6</v>
      </c>
      <c r="L41" s="39">
        <v>7</v>
      </c>
      <c r="M41" s="39">
        <v>6</v>
      </c>
      <c r="N41" s="57">
        <f t="shared" si="13"/>
        <v>50</v>
      </c>
      <c r="O41" s="59">
        <f t="shared" si="9"/>
        <v>4.166666666666667</v>
      </c>
      <c r="P41" s="59">
        <f t="shared" si="1"/>
        <v>1.4624940645653537</v>
      </c>
      <c r="Q41" s="60">
        <f t="shared" si="10"/>
        <v>35.099857549568483</v>
      </c>
      <c r="R41" s="60" t="s">
        <v>58</v>
      </c>
      <c r="S41" s="61">
        <f t="shared" si="14"/>
        <v>3</v>
      </c>
      <c r="T41" s="61">
        <f t="shared" si="3"/>
        <v>0.70710678118654757</v>
      </c>
      <c r="U41" s="62">
        <f t="shared" si="4"/>
        <v>23.570226039551585</v>
      </c>
      <c r="V41" s="63" t="s">
        <v>56</v>
      </c>
      <c r="W41" s="61">
        <f t="shared" si="5"/>
        <v>3.5</v>
      </c>
      <c r="X41" s="61">
        <f t="shared" si="6"/>
        <v>0.90138781886599728</v>
      </c>
      <c r="Y41" s="63">
        <f t="shared" si="11"/>
        <v>25.753937681885635</v>
      </c>
      <c r="Z41" s="63" t="s">
        <v>56</v>
      </c>
      <c r="AA41" s="61">
        <f t="shared" si="15"/>
        <v>6</v>
      </c>
      <c r="AB41" s="61">
        <f t="shared" si="8"/>
        <v>0.70710678118654757</v>
      </c>
      <c r="AC41" s="63">
        <f t="shared" si="12"/>
        <v>11.785113019775793</v>
      </c>
      <c r="AD41" s="64" t="s">
        <v>57</v>
      </c>
    </row>
    <row r="42" spans="1:30" x14ac:dyDescent="0.25">
      <c r="A42" s="65">
        <v>37</v>
      </c>
      <c r="B42" s="39">
        <v>3</v>
      </c>
      <c r="C42" s="39">
        <v>4</v>
      </c>
      <c r="D42" s="39">
        <v>4</v>
      </c>
      <c r="E42" s="58">
        <v>3</v>
      </c>
      <c r="F42" s="39">
        <v>4</v>
      </c>
      <c r="G42" s="39">
        <v>3</v>
      </c>
      <c r="H42" s="39">
        <v>4</v>
      </c>
      <c r="I42" s="58">
        <v>4</v>
      </c>
      <c r="J42" s="39">
        <v>5</v>
      </c>
      <c r="K42" s="39">
        <v>6</v>
      </c>
      <c r="L42" s="39">
        <v>6</v>
      </c>
      <c r="M42" s="39">
        <v>4</v>
      </c>
      <c r="N42" s="57">
        <f t="shared" si="13"/>
        <v>50</v>
      </c>
      <c r="O42" s="59">
        <f t="shared" si="9"/>
        <v>4.166666666666667</v>
      </c>
      <c r="P42" s="59">
        <f t="shared" si="1"/>
        <v>0.98601329718326935</v>
      </c>
      <c r="Q42" s="60">
        <f t="shared" si="10"/>
        <v>23.664319132398461</v>
      </c>
      <c r="R42" s="60" t="s">
        <v>56</v>
      </c>
      <c r="S42" s="61">
        <f t="shared" si="14"/>
        <v>3.5</v>
      </c>
      <c r="T42" s="61">
        <f t="shared" si="3"/>
        <v>0.5</v>
      </c>
      <c r="U42" s="62">
        <f t="shared" si="4"/>
        <v>14.285714285714285</v>
      </c>
      <c r="V42" s="63" t="s">
        <v>57</v>
      </c>
      <c r="W42" s="61">
        <f t="shared" si="5"/>
        <v>3.75</v>
      </c>
      <c r="X42" s="61">
        <f t="shared" si="6"/>
        <v>0.83852549156242118</v>
      </c>
      <c r="Y42" s="63">
        <f t="shared" si="11"/>
        <v>22.360679774997898</v>
      </c>
      <c r="Z42" s="63" t="s">
        <v>56</v>
      </c>
      <c r="AA42" s="61">
        <f t="shared" si="15"/>
        <v>5.25</v>
      </c>
      <c r="AB42" s="61">
        <f t="shared" si="8"/>
        <v>0.82915619758884995</v>
      </c>
      <c r="AC42" s="63">
        <f t="shared" si="12"/>
        <v>15.79345138264476</v>
      </c>
      <c r="AD42" s="64" t="s">
        <v>56</v>
      </c>
    </row>
    <row r="43" spans="1:30" x14ac:dyDescent="0.25">
      <c r="A43" s="65">
        <v>45</v>
      </c>
      <c r="B43" s="39">
        <v>2</v>
      </c>
      <c r="C43" s="39">
        <v>3</v>
      </c>
      <c r="D43" s="39">
        <v>4</v>
      </c>
      <c r="E43" s="58">
        <v>3</v>
      </c>
      <c r="F43" s="39">
        <v>3</v>
      </c>
      <c r="G43" s="39">
        <v>3</v>
      </c>
      <c r="H43" s="39">
        <v>4</v>
      </c>
      <c r="I43" s="58">
        <v>4</v>
      </c>
      <c r="J43" s="39">
        <v>5</v>
      </c>
      <c r="K43" s="39">
        <v>6</v>
      </c>
      <c r="L43" s="39">
        <v>6</v>
      </c>
      <c r="M43" s="39">
        <v>7</v>
      </c>
      <c r="N43" s="57">
        <f t="shared" si="13"/>
        <v>50</v>
      </c>
      <c r="O43" s="59">
        <f t="shared" si="9"/>
        <v>4.166666666666667</v>
      </c>
      <c r="P43" s="59">
        <f t="shared" si="1"/>
        <v>1.4624940645653539</v>
      </c>
      <c r="Q43" s="60">
        <f t="shared" si="10"/>
        <v>35.09985754956849</v>
      </c>
      <c r="R43" s="60" t="s">
        <v>58</v>
      </c>
      <c r="S43" s="61">
        <f t="shared" si="14"/>
        <v>3</v>
      </c>
      <c r="T43" s="61">
        <f t="shared" si="3"/>
        <v>0.70710678118654757</v>
      </c>
      <c r="U43" s="62">
        <f t="shared" si="4"/>
        <v>23.570226039551585</v>
      </c>
      <c r="V43" s="63" t="s">
        <v>56</v>
      </c>
      <c r="W43" s="61">
        <f t="shared" si="5"/>
        <v>3.5</v>
      </c>
      <c r="X43" s="61">
        <f t="shared" si="6"/>
        <v>0.90138781886599728</v>
      </c>
      <c r="Y43" s="63">
        <f t="shared" si="11"/>
        <v>25.753937681885635</v>
      </c>
      <c r="Z43" s="63" t="s">
        <v>56</v>
      </c>
      <c r="AA43" s="61">
        <f t="shared" si="15"/>
        <v>6</v>
      </c>
      <c r="AB43" s="61">
        <f t="shared" si="8"/>
        <v>0.70710678118654757</v>
      </c>
      <c r="AC43" s="63">
        <f t="shared" si="12"/>
        <v>11.785113019775793</v>
      </c>
      <c r="AD43" s="64" t="s">
        <v>57</v>
      </c>
    </row>
    <row r="44" spans="1:30" x14ac:dyDescent="0.25">
      <c r="A44" s="65">
        <v>27</v>
      </c>
      <c r="B44" s="39">
        <v>3</v>
      </c>
      <c r="C44" s="39">
        <v>4</v>
      </c>
      <c r="D44" s="39">
        <v>3</v>
      </c>
      <c r="E44" s="58">
        <v>2</v>
      </c>
      <c r="F44" s="39">
        <v>4</v>
      </c>
      <c r="G44" s="39">
        <v>3</v>
      </c>
      <c r="H44" s="39">
        <v>2</v>
      </c>
      <c r="I44" s="58">
        <v>4</v>
      </c>
      <c r="J44" s="39">
        <v>6</v>
      </c>
      <c r="K44" s="39">
        <v>5</v>
      </c>
      <c r="L44" s="39">
        <v>7</v>
      </c>
      <c r="M44" s="39">
        <v>7</v>
      </c>
      <c r="N44" s="57">
        <f t="shared" si="13"/>
        <v>50</v>
      </c>
      <c r="O44" s="59">
        <f t="shared" si="9"/>
        <v>4.166666666666667</v>
      </c>
      <c r="P44" s="59">
        <f t="shared" si="1"/>
        <v>1.6749792701868151</v>
      </c>
      <c r="Q44" s="60">
        <f t="shared" si="10"/>
        <v>40.19950248448356</v>
      </c>
      <c r="R44" s="60" t="s">
        <v>58</v>
      </c>
      <c r="S44" s="61">
        <f t="shared" si="14"/>
        <v>3</v>
      </c>
      <c r="T44" s="61">
        <f t="shared" si="3"/>
        <v>0.70710678118654757</v>
      </c>
      <c r="U44" s="62">
        <f t="shared" si="4"/>
        <v>23.570226039551585</v>
      </c>
      <c r="V44" s="63" t="s">
        <v>56</v>
      </c>
      <c r="W44" s="61">
        <f t="shared" si="5"/>
        <v>3.25</v>
      </c>
      <c r="X44" s="61">
        <f t="shared" si="6"/>
        <v>1.5258194519667128</v>
      </c>
      <c r="Y44" s="63">
        <f t="shared" si="11"/>
        <v>46.948290829745012</v>
      </c>
      <c r="Z44" s="63" t="s">
        <v>58</v>
      </c>
      <c r="AA44" s="61">
        <f t="shared" si="15"/>
        <v>6.25</v>
      </c>
      <c r="AB44" s="61">
        <f t="shared" si="8"/>
        <v>0.82915619758884995</v>
      </c>
      <c r="AC44" s="63">
        <f t="shared" si="12"/>
        <v>13.266499161421599</v>
      </c>
      <c r="AD44" s="64" t="s">
        <v>57</v>
      </c>
    </row>
    <row r="45" spans="1:30" x14ac:dyDescent="0.25">
      <c r="A45" s="65">
        <v>41</v>
      </c>
      <c r="B45" s="39">
        <v>2</v>
      </c>
      <c r="C45" s="39">
        <v>3</v>
      </c>
      <c r="D45" s="39">
        <v>2</v>
      </c>
      <c r="E45" s="58">
        <v>3</v>
      </c>
      <c r="F45" s="39">
        <v>4</v>
      </c>
      <c r="G45" s="39">
        <v>3</v>
      </c>
      <c r="H45" s="39">
        <v>5</v>
      </c>
      <c r="I45" s="58">
        <v>3</v>
      </c>
      <c r="J45" s="39">
        <v>5</v>
      </c>
      <c r="K45" s="39">
        <v>6</v>
      </c>
      <c r="L45" s="39">
        <v>6</v>
      </c>
      <c r="M45" s="39">
        <v>8</v>
      </c>
      <c r="N45" s="57">
        <f t="shared" si="13"/>
        <v>50</v>
      </c>
      <c r="O45" s="59">
        <f t="shared" si="9"/>
        <v>4.166666666666667</v>
      </c>
      <c r="P45" s="59">
        <f t="shared" si="1"/>
        <v>1.7716909687891083</v>
      </c>
      <c r="Q45" s="60">
        <f t="shared" si="10"/>
        <v>42.520583250938593</v>
      </c>
      <c r="R45" s="60" t="s">
        <v>58</v>
      </c>
      <c r="S45" s="61">
        <f t="shared" si="14"/>
        <v>2.5</v>
      </c>
      <c r="T45" s="61">
        <f t="shared" si="3"/>
        <v>0.5</v>
      </c>
      <c r="U45" s="62">
        <f t="shared" si="4"/>
        <v>20</v>
      </c>
      <c r="V45" s="63" t="s">
        <v>56</v>
      </c>
      <c r="W45" s="61">
        <f t="shared" si="5"/>
        <v>3.75</v>
      </c>
      <c r="X45" s="61">
        <f t="shared" si="6"/>
        <v>1.6441183047457382</v>
      </c>
      <c r="Y45" s="63">
        <f t="shared" si="11"/>
        <v>43.843154793219682</v>
      </c>
      <c r="Z45" s="63" t="s">
        <v>58</v>
      </c>
      <c r="AA45" s="61">
        <f t="shared" si="15"/>
        <v>6.25</v>
      </c>
      <c r="AB45" s="61">
        <f t="shared" si="8"/>
        <v>1.0897247358851685</v>
      </c>
      <c r="AC45" s="63">
        <f t="shared" si="12"/>
        <v>17.435595774162696</v>
      </c>
      <c r="AD45" s="64" t="s">
        <v>56</v>
      </c>
    </row>
    <row r="46" spans="1:30" x14ac:dyDescent="0.25">
      <c r="A46" s="65">
        <v>38</v>
      </c>
      <c r="B46" s="39">
        <v>1</v>
      </c>
      <c r="C46" s="39">
        <v>3</v>
      </c>
      <c r="D46" s="39">
        <v>2</v>
      </c>
      <c r="E46" s="58">
        <v>4</v>
      </c>
      <c r="F46" s="39">
        <v>3</v>
      </c>
      <c r="G46" s="39">
        <v>4</v>
      </c>
      <c r="H46" s="39">
        <v>3</v>
      </c>
      <c r="I46" s="58">
        <v>3</v>
      </c>
      <c r="J46" s="39">
        <v>5</v>
      </c>
      <c r="K46" s="39">
        <v>6</v>
      </c>
      <c r="L46" s="39">
        <v>7</v>
      </c>
      <c r="M46" s="39">
        <v>6</v>
      </c>
      <c r="N46" s="57">
        <f t="shared" si="13"/>
        <v>47</v>
      </c>
      <c r="O46" s="59">
        <f t="shared" si="9"/>
        <v>3.9166666666666665</v>
      </c>
      <c r="P46" s="59">
        <f t="shared" si="1"/>
        <v>1.7057907908715599</v>
      </c>
      <c r="Q46" s="60">
        <f t="shared" si="10"/>
        <v>43.552105298848346</v>
      </c>
      <c r="R46" s="60" t="s">
        <v>58</v>
      </c>
      <c r="S46" s="61">
        <f t="shared" si="14"/>
        <v>2.5</v>
      </c>
      <c r="T46" s="61">
        <f t="shared" si="3"/>
        <v>1.1180339887498949</v>
      </c>
      <c r="U46" s="62">
        <f t="shared" si="4"/>
        <v>44.721359549995796</v>
      </c>
      <c r="V46" s="63" t="s">
        <v>58</v>
      </c>
      <c r="W46" s="61">
        <f t="shared" si="5"/>
        <v>3.25</v>
      </c>
      <c r="X46" s="61">
        <f t="shared" si="6"/>
        <v>0.83852549156242118</v>
      </c>
      <c r="Y46" s="63">
        <f t="shared" si="11"/>
        <v>25.800784355766805</v>
      </c>
      <c r="Z46" s="63" t="s">
        <v>56</v>
      </c>
      <c r="AA46" s="61">
        <f t="shared" si="15"/>
        <v>6</v>
      </c>
      <c r="AB46" s="61">
        <f t="shared" si="8"/>
        <v>0.70710678118654757</v>
      </c>
      <c r="AC46" s="63">
        <f t="shared" si="12"/>
        <v>11.785113019775793</v>
      </c>
      <c r="AD46" s="64" t="s">
        <v>57</v>
      </c>
    </row>
    <row r="47" spans="1:30" x14ac:dyDescent="0.25">
      <c r="A47" s="65">
        <v>48</v>
      </c>
      <c r="B47" s="39">
        <v>2</v>
      </c>
      <c r="C47" s="39">
        <v>3</v>
      </c>
      <c r="D47" s="39">
        <v>3</v>
      </c>
      <c r="E47" s="58">
        <v>3</v>
      </c>
      <c r="F47" s="39">
        <v>4</v>
      </c>
      <c r="G47" s="39">
        <v>2</v>
      </c>
      <c r="H47" s="39">
        <v>4</v>
      </c>
      <c r="I47" s="58">
        <v>5</v>
      </c>
      <c r="J47" s="39">
        <v>4</v>
      </c>
      <c r="K47" s="39">
        <v>5</v>
      </c>
      <c r="L47" s="39">
        <v>5</v>
      </c>
      <c r="M47" s="39">
        <v>4</v>
      </c>
      <c r="N47" s="57">
        <f t="shared" si="13"/>
        <v>44</v>
      </c>
      <c r="O47" s="59">
        <f t="shared" si="9"/>
        <v>3.6666666666666665</v>
      </c>
      <c r="P47" s="59">
        <f t="shared" si="1"/>
        <v>1.0274023338281626</v>
      </c>
      <c r="Q47" s="60">
        <f t="shared" si="10"/>
        <v>28.020063649858979</v>
      </c>
      <c r="R47" s="60" t="s">
        <v>56</v>
      </c>
      <c r="S47" s="61">
        <f t="shared" si="14"/>
        <v>2.75</v>
      </c>
      <c r="T47" s="61">
        <f t="shared" si="3"/>
        <v>0.4330127018922193</v>
      </c>
      <c r="U47" s="62">
        <f t="shared" si="4"/>
        <v>15.745916432444337</v>
      </c>
      <c r="V47" s="63" t="s">
        <v>56</v>
      </c>
      <c r="W47" s="61">
        <f t="shared" si="5"/>
        <v>3.75</v>
      </c>
      <c r="X47" s="61">
        <f t="shared" si="6"/>
        <v>2.168668946612184</v>
      </c>
      <c r="Y47" s="63">
        <f t="shared" si="11"/>
        <v>57.831171909658238</v>
      </c>
      <c r="Z47" s="63" t="s">
        <v>58</v>
      </c>
      <c r="AA47" s="61">
        <f t="shared" si="15"/>
        <v>4.5</v>
      </c>
      <c r="AB47" s="61">
        <f t="shared" si="8"/>
        <v>0.5</v>
      </c>
      <c r="AC47" s="63">
        <f t="shared" si="12"/>
        <v>11.111111111111111</v>
      </c>
      <c r="AD47" s="64" t="s">
        <v>57</v>
      </c>
    </row>
    <row r="48" spans="1:30" x14ac:dyDescent="0.25">
      <c r="A48" s="65">
        <v>98</v>
      </c>
      <c r="B48" s="39">
        <v>1</v>
      </c>
      <c r="C48" s="39">
        <v>2</v>
      </c>
      <c r="D48" s="39">
        <v>2</v>
      </c>
      <c r="E48" s="58">
        <v>1</v>
      </c>
      <c r="F48" s="39">
        <v>2</v>
      </c>
      <c r="G48" s="39">
        <v>1</v>
      </c>
      <c r="H48" s="39">
        <v>2</v>
      </c>
      <c r="I48" s="58">
        <v>3</v>
      </c>
      <c r="J48" s="39">
        <v>4</v>
      </c>
      <c r="K48" s="39">
        <v>3</v>
      </c>
      <c r="L48" s="39">
        <v>3</v>
      </c>
      <c r="M48" s="39">
        <v>2</v>
      </c>
      <c r="N48" s="57">
        <f t="shared" si="13"/>
        <v>26</v>
      </c>
      <c r="O48" s="59">
        <f t="shared" si="9"/>
        <v>2.1666666666666665</v>
      </c>
      <c r="P48" s="59">
        <f t="shared" si="1"/>
        <v>0.89752746785575066</v>
      </c>
      <c r="Q48" s="60">
        <f t="shared" si="10"/>
        <v>41.42434467026542</v>
      </c>
      <c r="R48" s="60" t="s">
        <v>58</v>
      </c>
      <c r="S48" s="61">
        <f t="shared" si="14"/>
        <v>1.5</v>
      </c>
      <c r="T48" s="61">
        <f t="shared" si="3"/>
        <v>0.5</v>
      </c>
      <c r="U48" s="62">
        <f t="shared" si="4"/>
        <v>33.333333333333329</v>
      </c>
      <c r="V48" s="63" t="s">
        <v>58</v>
      </c>
      <c r="W48" s="61">
        <f t="shared" si="5"/>
        <v>2</v>
      </c>
      <c r="X48" s="61">
        <f t="shared" si="6"/>
        <v>1.4142135623730951</v>
      </c>
      <c r="Y48" s="63">
        <f t="shared" si="11"/>
        <v>70.710678118654755</v>
      </c>
      <c r="Z48" s="63" t="s">
        <v>58</v>
      </c>
      <c r="AA48" s="61">
        <f t="shared" si="15"/>
        <v>3</v>
      </c>
      <c r="AB48" s="61">
        <f t="shared" si="8"/>
        <v>0.70710678118654757</v>
      </c>
      <c r="AC48" s="63">
        <f t="shared" si="12"/>
        <v>23.570226039551585</v>
      </c>
      <c r="AD48" s="64" t="s">
        <v>56</v>
      </c>
    </row>
    <row r="49" spans="1:30" x14ac:dyDescent="0.25">
      <c r="A49" s="65">
        <v>44</v>
      </c>
      <c r="B49" s="39">
        <v>0</v>
      </c>
      <c r="C49" s="39">
        <v>2</v>
      </c>
      <c r="D49" s="39">
        <v>1</v>
      </c>
      <c r="E49" s="58">
        <v>2</v>
      </c>
      <c r="F49" s="39">
        <v>3</v>
      </c>
      <c r="G49" s="39">
        <v>3</v>
      </c>
      <c r="H49" s="39">
        <v>2</v>
      </c>
      <c r="I49" s="58">
        <v>2</v>
      </c>
      <c r="J49" s="39">
        <v>3</v>
      </c>
      <c r="K49" s="39">
        <v>3</v>
      </c>
      <c r="L49" s="39">
        <v>3</v>
      </c>
      <c r="M49" s="39">
        <v>1</v>
      </c>
      <c r="N49" s="57">
        <f t="shared" si="13"/>
        <v>25</v>
      </c>
      <c r="O49" s="59">
        <f t="shared" si="9"/>
        <v>2.0833333333333335</v>
      </c>
      <c r="P49" s="59">
        <f t="shared" si="1"/>
        <v>0.95379359518829965</v>
      </c>
      <c r="Q49" s="60">
        <f t="shared" si="10"/>
        <v>45.782092569038383</v>
      </c>
      <c r="R49" s="60" t="s">
        <v>58</v>
      </c>
      <c r="S49" s="61">
        <f t="shared" si="14"/>
        <v>1.25</v>
      </c>
      <c r="T49" s="61">
        <f t="shared" si="3"/>
        <v>0.82915619758884995</v>
      </c>
      <c r="U49" s="62">
        <f t="shared" si="4"/>
        <v>66.332495807107989</v>
      </c>
      <c r="V49" s="63" t="s">
        <v>58</v>
      </c>
      <c r="W49" s="61">
        <f t="shared" si="5"/>
        <v>2.5</v>
      </c>
      <c r="X49" s="61">
        <f t="shared" si="6"/>
        <v>0.90138781886599728</v>
      </c>
      <c r="Y49" s="63">
        <f t="shared" si="11"/>
        <v>36.055512754639892</v>
      </c>
      <c r="Z49" s="63" t="s">
        <v>58</v>
      </c>
      <c r="AA49" s="61">
        <f t="shared" si="15"/>
        <v>2.5</v>
      </c>
      <c r="AB49" s="61">
        <f t="shared" si="8"/>
        <v>0.8660254037844386</v>
      </c>
      <c r="AC49" s="63">
        <f t="shared" si="12"/>
        <v>34.641016151377549</v>
      </c>
      <c r="AD49" s="64" t="s">
        <v>58</v>
      </c>
    </row>
    <row r="50" spans="1:30" x14ac:dyDescent="0.25">
      <c r="A50" s="65">
        <v>47</v>
      </c>
      <c r="B50" s="39">
        <v>1</v>
      </c>
      <c r="C50" s="39">
        <v>1</v>
      </c>
      <c r="D50" s="39">
        <v>2</v>
      </c>
      <c r="E50" s="58">
        <v>2</v>
      </c>
      <c r="F50" s="39">
        <v>3</v>
      </c>
      <c r="G50" s="39">
        <v>2</v>
      </c>
      <c r="H50" s="39">
        <v>2</v>
      </c>
      <c r="I50" s="58">
        <v>1</v>
      </c>
      <c r="J50" s="39">
        <v>3</v>
      </c>
      <c r="K50" s="39">
        <v>3</v>
      </c>
      <c r="L50" s="39">
        <v>2</v>
      </c>
      <c r="M50" s="39">
        <v>3</v>
      </c>
      <c r="N50" s="57">
        <f t="shared" si="13"/>
        <v>25</v>
      </c>
      <c r="O50" s="59">
        <f t="shared" si="9"/>
        <v>2.0833333333333335</v>
      </c>
      <c r="P50" s="59">
        <f t="shared" si="1"/>
        <v>0.75920279826202497</v>
      </c>
      <c r="Q50" s="60">
        <f t="shared" si="10"/>
        <v>36.441734316577197</v>
      </c>
      <c r="R50" s="60" t="s">
        <v>58</v>
      </c>
      <c r="S50" s="61">
        <f t="shared" si="14"/>
        <v>1.5</v>
      </c>
      <c r="T50" s="61">
        <f t="shared" si="3"/>
        <v>0.5</v>
      </c>
      <c r="U50" s="62">
        <f t="shared" si="4"/>
        <v>33.333333333333329</v>
      </c>
      <c r="V50" s="63" t="s">
        <v>58</v>
      </c>
      <c r="W50" s="61">
        <f t="shared" si="5"/>
        <v>2</v>
      </c>
      <c r="X50" s="61">
        <f t="shared" si="6"/>
        <v>1.1180339887498949</v>
      </c>
      <c r="Y50" s="63">
        <f t="shared" si="11"/>
        <v>55.901699437494742</v>
      </c>
      <c r="Z50" s="63" t="s">
        <v>58</v>
      </c>
      <c r="AA50" s="61">
        <f t="shared" si="15"/>
        <v>2.75</v>
      </c>
      <c r="AB50" s="61">
        <f t="shared" si="8"/>
        <v>0.4330127018922193</v>
      </c>
      <c r="AC50" s="63">
        <f t="shared" si="12"/>
        <v>15.745916432444337</v>
      </c>
      <c r="AD50" s="64" t="s">
        <v>56</v>
      </c>
    </row>
    <row r="51" spans="1:30" x14ac:dyDescent="0.25">
      <c r="A51" s="65">
        <v>49</v>
      </c>
      <c r="B51" s="39">
        <v>1</v>
      </c>
      <c r="C51" s="39">
        <v>1</v>
      </c>
      <c r="D51" s="39">
        <v>2</v>
      </c>
      <c r="E51" s="58">
        <v>1</v>
      </c>
      <c r="F51" s="39">
        <v>2</v>
      </c>
      <c r="G51" s="39">
        <v>2</v>
      </c>
      <c r="H51" s="39">
        <v>3</v>
      </c>
      <c r="I51" s="58">
        <v>2</v>
      </c>
      <c r="J51" s="39">
        <v>3</v>
      </c>
      <c r="K51" s="39">
        <v>4</v>
      </c>
      <c r="L51" s="39">
        <v>2</v>
      </c>
      <c r="M51" s="39">
        <v>2</v>
      </c>
      <c r="N51" s="57">
        <f t="shared" si="13"/>
        <v>25</v>
      </c>
      <c r="O51" s="59">
        <f t="shared" si="9"/>
        <v>2.0833333333333335</v>
      </c>
      <c r="P51" s="59">
        <f t="shared" si="1"/>
        <v>0.86200670273238333</v>
      </c>
      <c r="Q51" s="60">
        <f t="shared" si="10"/>
        <v>41.376321731154398</v>
      </c>
      <c r="R51" s="60" t="s">
        <v>58</v>
      </c>
      <c r="S51" s="61">
        <f t="shared" si="14"/>
        <v>1.25</v>
      </c>
      <c r="T51" s="61">
        <f t="shared" si="3"/>
        <v>0.4330127018922193</v>
      </c>
      <c r="U51" s="62">
        <f t="shared" si="4"/>
        <v>34.641016151377549</v>
      </c>
      <c r="V51" s="63" t="s">
        <v>58</v>
      </c>
      <c r="W51" s="61">
        <f t="shared" si="5"/>
        <v>2.25</v>
      </c>
      <c r="X51" s="61">
        <f t="shared" si="6"/>
        <v>0.83852549156242118</v>
      </c>
      <c r="Y51" s="63">
        <f t="shared" si="11"/>
        <v>37.267799624996492</v>
      </c>
      <c r="Z51" s="63" t="s">
        <v>58</v>
      </c>
      <c r="AA51" s="61">
        <f t="shared" si="15"/>
        <v>2.75</v>
      </c>
      <c r="AB51" s="61">
        <f t="shared" si="8"/>
        <v>0.82915619758884995</v>
      </c>
      <c r="AC51" s="63">
        <f t="shared" si="12"/>
        <v>30.151134457776362</v>
      </c>
      <c r="AD51" s="64" t="s">
        <v>58</v>
      </c>
    </row>
    <row r="52" spans="1:30" x14ac:dyDescent="0.25">
      <c r="A52" s="65">
        <v>51</v>
      </c>
      <c r="B52" s="39">
        <v>1</v>
      </c>
      <c r="C52" s="39">
        <v>2</v>
      </c>
      <c r="D52" s="39">
        <v>2</v>
      </c>
      <c r="E52" s="58">
        <v>1</v>
      </c>
      <c r="F52" s="39">
        <v>2</v>
      </c>
      <c r="G52" s="39">
        <v>3</v>
      </c>
      <c r="H52" s="39">
        <v>2</v>
      </c>
      <c r="I52" s="58">
        <v>1</v>
      </c>
      <c r="J52" s="39">
        <v>3</v>
      </c>
      <c r="K52" s="39">
        <v>3</v>
      </c>
      <c r="L52" s="39">
        <v>3</v>
      </c>
      <c r="M52" s="39">
        <v>2</v>
      </c>
      <c r="N52" s="57">
        <f t="shared" si="13"/>
        <v>25</v>
      </c>
      <c r="O52" s="59">
        <f t="shared" si="9"/>
        <v>2.0833333333333335</v>
      </c>
      <c r="P52" s="59">
        <f t="shared" si="1"/>
        <v>0.75920279826202497</v>
      </c>
      <c r="Q52" s="60">
        <f t="shared" si="10"/>
        <v>36.441734316577197</v>
      </c>
      <c r="R52" s="60" t="s">
        <v>58</v>
      </c>
      <c r="S52" s="61">
        <f t="shared" si="14"/>
        <v>1.5</v>
      </c>
      <c r="T52" s="61">
        <f t="shared" si="3"/>
        <v>0.5</v>
      </c>
      <c r="U52" s="62">
        <f t="shared" si="4"/>
        <v>33.333333333333329</v>
      </c>
      <c r="V52" s="63" t="s">
        <v>58</v>
      </c>
      <c r="W52" s="61">
        <f t="shared" si="5"/>
        <v>2</v>
      </c>
      <c r="X52" s="61">
        <f t="shared" si="6"/>
        <v>1.4142135623730951</v>
      </c>
      <c r="Y52" s="63">
        <f t="shared" si="11"/>
        <v>70.710678118654755</v>
      </c>
      <c r="Z52" s="63" t="s">
        <v>58</v>
      </c>
      <c r="AA52" s="61">
        <f t="shared" si="15"/>
        <v>2.75</v>
      </c>
      <c r="AB52" s="61">
        <f t="shared" si="8"/>
        <v>0.4330127018922193</v>
      </c>
      <c r="AC52" s="63">
        <f t="shared" si="12"/>
        <v>15.745916432444337</v>
      </c>
      <c r="AD52" s="64" t="s">
        <v>56</v>
      </c>
    </row>
    <row r="53" spans="1:30" x14ac:dyDescent="0.25">
      <c r="A53" s="65">
        <v>54</v>
      </c>
      <c r="B53" s="39">
        <v>2</v>
      </c>
      <c r="C53" s="39">
        <v>0</v>
      </c>
      <c r="D53" s="39">
        <v>2</v>
      </c>
      <c r="E53" s="58">
        <v>2</v>
      </c>
      <c r="F53" s="39">
        <v>1</v>
      </c>
      <c r="G53" s="39">
        <v>2</v>
      </c>
      <c r="H53" s="39">
        <v>2</v>
      </c>
      <c r="I53" s="58">
        <v>3</v>
      </c>
      <c r="J53" s="39">
        <v>2</v>
      </c>
      <c r="K53" s="39">
        <v>4</v>
      </c>
      <c r="L53" s="39">
        <v>3</v>
      </c>
      <c r="M53" s="39">
        <v>2</v>
      </c>
      <c r="N53" s="57">
        <f t="shared" si="13"/>
        <v>25</v>
      </c>
      <c r="O53" s="59">
        <f t="shared" si="9"/>
        <v>2.0833333333333335</v>
      </c>
      <c r="P53" s="59">
        <f t="shared" si="1"/>
        <v>0.95379359518829976</v>
      </c>
      <c r="Q53" s="60">
        <f t="shared" si="10"/>
        <v>45.782092569038383</v>
      </c>
      <c r="R53" s="60" t="s">
        <v>58</v>
      </c>
      <c r="S53" s="61">
        <f t="shared" si="14"/>
        <v>1.5</v>
      </c>
      <c r="T53" s="61">
        <f t="shared" si="3"/>
        <v>0.8660254037844386</v>
      </c>
      <c r="U53" s="62">
        <f t="shared" si="4"/>
        <v>57.735026918962575</v>
      </c>
      <c r="V53" s="63" t="s">
        <v>58</v>
      </c>
      <c r="W53" s="61">
        <f t="shared" si="5"/>
        <v>2</v>
      </c>
      <c r="X53" s="61">
        <f t="shared" si="6"/>
        <v>1.1180339887498949</v>
      </c>
      <c r="Y53" s="63">
        <f t="shared" si="11"/>
        <v>55.901699437494742</v>
      </c>
      <c r="Z53" s="63" t="s">
        <v>58</v>
      </c>
      <c r="AA53" s="61">
        <f t="shared" si="15"/>
        <v>2.75</v>
      </c>
      <c r="AB53" s="61">
        <f t="shared" si="8"/>
        <v>0.82915619758884995</v>
      </c>
      <c r="AC53" s="63">
        <f t="shared" si="12"/>
        <v>30.151134457776362</v>
      </c>
      <c r="AD53" s="64" t="s">
        <v>58</v>
      </c>
    </row>
    <row r="54" spans="1:30" x14ac:dyDescent="0.25">
      <c r="A54" s="65">
        <v>56</v>
      </c>
      <c r="B54" s="39">
        <v>1</v>
      </c>
      <c r="C54" s="39">
        <v>2</v>
      </c>
      <c r="D54" s="39">
        <v>1</v>
      </c>
      <c r="E54" s="58">
        <v>2</v>
      </c>
      <c r="F54" s="39">
        <v>0</v>
      </c>
      <c r="G54" s="39">
        <v>3</v>
      </c>
      <c r="H54" s="39">
        <v>2</v>
      </c>
      <c r="I54" s="58">
        <v>2</v>
      </c>
      <c r="J54" s="39">
        <v>2</v>
      </c>
      <c r="K54" s="39">
        <v>4</v>
      </c>
      <c r="L54" s="39">
        <v>2</v>
      </c>
      <c r="M54" s="39">
        <v>4</v>
      </c>
      <c r="N54" s="57">
        <f t="shared" si="13"/>
        <v>25</v>
      </c>
      <c r="O54" s="59">
        <f t="shared" si="9"/>
        <v>2.0833333333333335</v>
      </c>
      <c r="P54" s="59">
        <f t="shared" si="1"/>
        <v>1.1149240133549709</v>
      </c>
      <c r="Q54" s="60">
        <f t="shared" si="10"/>
        <v>53.516352641038601</v>
      </c>
      <c r="R54" s="60" t="s">
        <v>58</v>
      </c>
      <c r="S54" s="61">
        <f t="shared" si="14"/>
        <v>1.5</v>
      </c>
      <c r="T54" s="61">
        <f t="shared" si="3"/>
        <v>0.5</v>
      </c>
      <c r="U54" s="62">
        <f t="shared" si="4"/>
        <v>33.333333333333329</v>
      </c>
      <c r="V54" s="63" t="s">
        <v>58</v>
      </c>
      <c r="W54" s="61">
        <f t="shared" si="5"/>
        <v>1.75</v>
      </c>
      <c r="X54" s="61">
        <f t="shared" si="6"/>
        <v>1.5662455107677085</v>
      </c>
      <c r="Y54" s="63">
        <f t="shared" si="11"/>
        <v>89.499743472440485</v>
      </c>
      <c r="Z54" s="63" t="s">
        <v>58</v>
      </c>
      <c r="AA54" s="61">
        <f t="shared" si="15"/>
        <v>3</v>
      </c>
      <c r="AB54" s="61">
        <f t="shared" si="8"/>
        <v>1</v>
      </c>
      <c r="AC54" s="63">
        <f t="shared" si="12"/>
        <v>33.333333333333329</v>
      </c>
      <c r="AD54" s="64" t="s">
        <v>58</v>
      </c>
    </row>
    <row r="55" spans="1:30" x14ac:dyDescent="0.25">
      <c r="A55" s="65">
        <v>69</v>
      </c>
      <c r="B55" s="39">
        <v>1</v>
      </c>
      <c r="C55" s="39">
        <v>2</v>
      </c>
      <c r="D55" s="39">
        <v>2</v>
      </c>
      <c r="E55" s="58">
        <v>1</v>
      </c>
      <c r="F55" s="39">
        <v>2</v>
      </c>
      <c r="G55" s="39">
        <v>3</v>
      </c>
      <c r="H55" s="39">
        <v>2</v>
      </c>
      <c r="I55" s="58">
        <v>1</v>
      </c>
      <c r="J55" s="39">
        <v>2</v>
      </c>
      <c r="K55" s="39">
        <v>3</v>
      </c>
      <c r="L55" s="39">
        <v>4</v>
      </c>
      <c r="M55" s="39">
        <v>2</v>
      </c>
      <c r="N55" s="57">
        <f t="shared" si="13"/>
        <v>25</v>
      </c>
      <c r="O55" s="59">
        <f t="shared" si="9"/>
        <v>2.0833333333333335</v>
      </c>
      <c r="P55" s="59">
        <f t="shared" si="1"/>
        <v>0.86200670273238333</v>
      </c>
      <c r="Q55" s="60">
        <f t="shared" si="10"/>
        <v>41.376321731154398</v>
      </c>
      <c r="R55" s="60" t="s">
        <v>58</v>
      </c>
      <c r="S55" s="61">
        <f t="shared" si="14"/>
        <v>1.5</v>
      </c>
      <c r="T55" s="61">
        <f t="shared" si="3"/>
        <v>0.5</v>
      </c>
      <c r="U55" s="62">
        <f t="shared" si="4"/>
        <v>33.333333333333329</v>
      </c>
      <c r="V55" s="63" t="s">
        <v>58</v>
      </c>
      <c r="W55" s="61">
        <f t="shared" si="5"/>
        <v>2</v>
      </c>
      <c r="X55" s="61">
        <f t="shared" si="6"/>
        <v>1.4142135623730951</v>
      </c>
      <c r="Y55" s="63">
        <f t="shared" si="11"/>
        <v>70.710678118654755</v>
      </c>
      <c r="Z55" s="63" t="s">
        <v>58</v>
      </c>
      <c r="AA55" s="61">
        <f t="shared" si="15"/>
        <v>2.75</v>
      </c>
      <c r="AB55" s="61">
        <f t="shared" si="8"/>
        <v>0.82915619758884995</v>
      </c>
      <c r="AC55" s="63">
        <f t="shared" si="12"/>
        <v>30.151134457776362</v>
      </c>
      <c r="AD55" s="64" t="s">
        <v>58</v>
      </c>
    </row>
    <row r="56" spans="1:30" x14ac:dyDescent="0.25">
      <c r="A56" s="65">
        <v>83</v>
      </c>
      <c r="B56" s="39">
        <v>0</v>
      </c>
      <c r="C56" s="39">
        <v>1</v>
      </c>
      <c r="D56" s="39">
        <v>2</v>
      </c>
      <c r="E56" s="58">
        <v>2</v>
      </c>
      <c r="F56" s="39">
        <v>3</v>
      </c>
      <c r="G56" s="39">
        <v>2</v>
      </c>
      <c r="H56" s="39">
        <v>2</v>
      </c>
      <c r="I56" s="58">
        <v>1</v>
      </c>
      <c r="J56" s="39">
        <v>3</v>
      </c>
      <c r="K56" s="39">
        <v>3</v>
      </c>
      <c r="L56" s="39">
        <v>2</v>
      </c>
      <c r="M56" s="39">
        <v>4</v>
      </c>
      <c r="N56" s="57">
        <f t="shared" si="13"/>
        <v>25</v>
      </c>
      <c r="O56" s="59">
        <f t="shared" si="9"/>
        <v>2.0833333333333335</v>
      </c>
      <c r="P56" s="59">
        <f t="shared" si="1"/>
        <v>1.0374916331657276</v>
      </c>
      <c r="Q56" s="60">
        <f t="shared" si="10"/>
        <v>49.799598391954916</v>
      </c>
      <c r="R56" s="60" t="s">
        <v>58</v>
      </c>
      <c r="S56" s="61">
        <f t="shared" si="14"/>
        <v>1.25</v>
      </c>
      <c r="T56" s="61">
        <f t="shared" si="3"/>
        <v>0.82915619758884995</v>
      </c>
      <c r="U56" s="62">
        <f t="shared" si="4"/>
        <v>66.332495807107989</v>
      </c>
      <c r="V56" s="63" t="s">
        <v>58</v>
      </c>
      <c r="W56" s="61">
        <f t="shared" si="5"/>
        <v>2</v>
      </c>
      <c r="X56" s="61">
        <f t="shared" si="6"/>
        <v>1.1180339887498949</v>
      </c>
      <c r="Y56" s="63">
        <f t="shared" si="11"/>
        <v>55.901699437494742</v>
      </c>
      <c r="Z56" s="63" t="s">
        <v>58</v>
      </c>
      <c r="AA56" s="61">
        <f t="shared" si="15"/>
        <v>3</v>
      </c>
      <c r="AB56" s="61">
        <f t="shared" si="8"/>
        <v>0.70710678118654757</v>
      </c>
      <c r="AC56" s="63">
        <f t="shared" si="12"/>
        <v>23.570226039551585</v>
      </c>
      <c r="AD56" s="64" t="s">
        <v>56</v>
      </c>
    </row>
    <row r="57" spans="1:30" x14ac:dyDescent="0.25">
      <c r="A57" s="65">
        <v>108</v>
      </c>
      <c r="B57" s="39">
        <v>1</v>
      </c>
      <c r="C57" s="39">
        <v>2</v>
      </c>
      <c r="D57" s="39">
        <v>2</v>
      </c>
      <c r="E57" s="58">
        <v>1</v>
      </c>
      <c r="F57" s="39">
        <v>2</v>
      </c>
      <c r="G57" s="39">
        <v>3</v>
      </c>
      <c r="H57" s="39">
        <v>2</v>
      </c>
      <c r="I57" s="58">
        <v>3</v>
      </c>
      <c r="J57" s="39">
        <v>3</v>
      </c>
      <c r="K57" s="39">
        <v>2</v>
      </c>
      <c r="L57" s="39">
        <v>2</v>
      </c>
      <c r="M57" s="39">
        <v>2</v>
      </c>
      <c r="N57" s="57">
        <f t="shared" si="13"/>
        <v>25</v>
      </c>
      <c r="O57" s="59">
        <f t="shared" si="9"/>
        <v>2.0833333333333335</v>
      </c>
      <c r="P57" s="59">
        <f t="shared" si="1"/>
        <v>0.64009547898905073</v>
      </c>
      <c r="Q57" s="60">
        <f t="shared" si="10"/>
        <v>30.724582991474431</v>
      </c>
      <c r="R57" s="60" t="s">
        <v>58</v>
      </c>
      <c r="S57" s="61">
        <f t="shared" si="14"/>
        <v>1.5</v>
      </c>
      <c r="T57" s="61">
        <f t="shared" si="3"/>
        <v>0.5</v>
      </c>
      <c r="U57" s="62">
        <f t="shared" si="4"/>
        <v>33.333333333333329</v>
      </c>
      <c r="V57" s="63" t="s">
        <v>58</v>
      </c>
      <c r="W57" s="61">
        <f t="shared" si="5"/>
        <v>2.5</v>
      </c>
      <c r="X57" s="61">
        <f t="shared" si="6"/>
        <v>0.90138781886599728</v>
      </c>
      <c r="Y57" s="63">
        <f t="shared" si="11"/>
        <v>36.055512754639892</v>
      </c>
      <c r="Z57" s="63" t="s">
        <v>58</v>
      </c>
      <c r="AA57" s="61">
        <f t="shared" si="15"/>
        <v>2.25</v>
      </c>
      <c r="AB57" s="61">
        <f t="shared" si="8"/>
        <v>0.4330127018922193</v>
      </c>
      <c r="AC57" s="63">
        <f t="shared" si="12"/>
        <v>19.245008972987524</v>
      </c>
      <c r="AD57" s="64" t="s">
        <v>56</v>
      </c>
    </row>
    <row r="58" spans="1:30" x14ac:dyDescent="0.25">
      <c r="A58" s="65">
        <v>109</v>
      </c>
      <c r="B58" s="39">
        <v>2</v>
      </c>
      <c r="C58" s="39">
        <v>1</v>
      </c>
      <c r="D58" s="39">
        <v>1</v>
      </c>
      <c r="E58" s="58">
        <v>2</v>
      </c>
      <c r="F58" s="39">
        <v>3</v>
      </c>
      <c r="G58" s="39">
        <v>2</v>
      </c>
      <c r="H58" s="39">
        <v>2</v>
      </c>
      <c r="I58" s="58">
        <v>3</v>
      </c>
      <c r="J58" s="39">
        <v>3</v>
      </c>
      <c r="K58" s="39">
        <v>3</v>
      </c>
      <c r="L58" s="39">
        <v>2</v>
      </c>
      <c r="M58" s="39">
        <v>1</v>
      </c>
      <c r="N58" s="57">
        <f t="shared" si="13"/>
        <v>25</v>
      </c>
      <c r="O58" s="59">
        <f t="shared" si="9"/>
        <v>2.0833333333333335</v>
      </c>
      <c r="P58" s="59">
        <f t="shared" si="1"/>
        <v>0.75920279826202497</v>
      </c>
      <c r="Q58" s="60">
        <f t="shared" si="10"/>
        <v>36.441734316577197</v>
      </c>
      <c r="R58" s="60" t="s">
        <v>58</v>
      </c>
      <c r="S58" s="61">
        <f t="shared" si="14"/>
        <v>1.5</v>
      </c>
      <c r="T58" s="61">
        <f t="shared" si="3"/>
        <v>0.5</v>
      </c>
      <c r="U58" s="62">
        <f t="shared" si="4"/>
        <v>33.333333333333329</v>
      </c>
      <c r="V58" s="63" t="s">
        <v>58</v>
      </c>
      <c r="W58" s="61">
        <f t="shared" si="5"/>
        <v>2.5</v>
      </c>
      <c r="X58" s="61">
        <f t="shared" si="6"/>
        <v>0.90138781886599728</v>
      </c>
      <c r="Y58" s="63">
        <f t="shared" si="11"/>
        <v>36.055512754639892</v>
      </c>
      <c r="Z58" s="63" t="s">
        <v>58</v>
      </c>
      <c r="AA58" s="61">
        <f t="shared" si="15"/>
        <v>2.25</v>
      </c>
      <c r="AB58" s="61">
        <f t="shared" si="8"/>
        <v>0.82915619758884995</v>
      </c>
      <c r="AC58" s="63">
        <f t="shared" si="12"/>
        <v>36.851386559504441</v>
      </c>
      <c r="AD58" s="64" t="s">
        <v>58</v>
      </c>
    </row>
    <row r="59" spans="1:30" x14ac:dyDescent="0.25">
      <c r="A59" s="65">
        <v>93</v>
      </c>
      <c r="B59" s="39">
        <v>2</v>
      </c>
      <c r="C59" s="39">
        <v>0</v>
      </c>
      <c r="D59" s="39">
        <v>1</v>
      </c>
      <c r="E59" s="58">
        <v>2</v>
      </c>
      <c r="F59" s="39">
        <v>2</v>
      </c>
      <c r="G59" s="39">
        <v>2</v>
      </c>
      <c r="H59" s="39">
        <v>3</v>
      </c>
      <c r="I59" s="58">
        <v>3</v>
      </c>
      <c r="J59" s="39">
        <v>2</v>
      </c>
      <c r="K59" s="39">
        <v>3</v>
      </c>
      <c r="L59" s="39">
        <v>4</v>
      </c>
      <c r="M59" s="39">
        <v>1</v>
      </c>
      <c r="N59" s="57">
        <f t="shared" si="13"/>
        <v>25</v>
      </c>
      <c r="O59" s="59">
        <f t="shared" si="9"/>
        <v>2.0833333333333335</v>
      </c>
      <c r="P59" s="59">
        <f t="shared" si="1"/>
        <v>1.0374916331657276</v>
      </c>
      <c r="Q59" s="60">
        <f t="shared" si="10"/>
        <v>49.799598391954916</v>
      </c>
      <c r="R59" s="60" t="s">
        <v>58</v>
      </c>
      <c r="S59" s="61">
        <f t="shared" si="14"/>
        <v>1.25</v>
      </c>
      <c r="T59" s="61">
        <f t="shared" si="3"/>
        <v>0.82915619758884995</v>
      </c>
      <c r="U59" s="62">
        <f t="shared" si="4"/>
        <v>66.332495807107989</v>
      </c>
      <c r="V59" s="63" t="s">
        <v>58</v>
      </c>
      <c r="W59" s="61">
        <f t="shared" si="5"/>
        <v>2.5</v>
      </c>
      <c r="X59" s="61">
        <f t="shared" si="6"/>
        <v>0.90138781886599728</v>
      </c>
      <c r="Y59" s="63">
        <f t="shared" si="11"/>
        <v>36.055512754639892</v>
      </c>
      <c r="Z59" s="63" t="s">
        <v>58</v>
      </c>
      <c r="AA59" s="61">
        <f t="shared" si="15"/>
        <v>2.5</v>
      </c>
      <c r="AB59" s="61">
        <f t="shared" si="8"/>
        <v>1.1180339887498949</v>
      </c>
      <c r="AC59" s="63">
        <f t="shared" si="12"/>
        <v>44.721359549995796</v>
      </c>
      <c r="AD59" s="64" t="s">
        <v>58</v>
      </c>
    </row>
    <row r="60" spans="1:30" x14ac:dyDescent="0.25">
      <c r="A60" s="65">
        <v>99</v>
      </c>
      <c r="B60" s="39">
        <v>1</v>
      </c>
      <c r="C60" s="39">
        <v>2</v>
      </c>
      <c r="D60" s="39">
        <v>2</v>
      </c>
      <c r="E60" s="58">
        <v>1</v>
      </c>
      <c r="F60" s="39">
        <v>2</v>
      </c>
      <c r="G60" s="39">
        <v>3</v>
      </c>
      <c r="H60" s="39">
        <v>2</v>
      </c>
      <c r="I60" s="58">
        <v>4</v>
      </c>
      <c r="J60" s="39">
        <v>2</v>
      </c>
      <c r="K60" s="39">
        <v>3</v>
      </c>
      <c r="L60" s="39">
        <v>2</v>
      </c>
      <c r="M60" s="39">
        <v>1</v>
      </c>
      <c r="N60" s="57">
        <f t="shared" si="13"/>
        <v>25</v>
      </c>
      <c r="O60" s="59">
        <f t="shared" si="9"/>
        <v>2.0833333333333335</v>
      </c>
      <c r="P60" s="59">
        <f t="shared" si="1"/>
        <v>0.86200670273238333</v>
      </c>
      <c r="Q60" s="60">
        <f t="shared" si="10"/>
        <v>41.376321731154398</v>
      </c>
      <c r="R60" s="60" t="s">
        <v>58</v>
      </c>
      <c r="S60" s="61">
        <f t="shared" si="14"/>
        <v>1.5</v>
      </c>
      <c r="T60" s="61">
        <f t="shared" si="3"/>
        <v>0.5</v>
      </c>
      <c r="U60" s="62">
        <f t="shared" si="4"/>
        <v>33.333333333333329</v>
      </c>
      <c r="V60" s="63" t="s">
        <v>58</v>
      </c>
      <c r="W60" s="61">
        <f t="shared" si="5"/>
        <v>2.75</v>
      </c>
      <c r="X60" s="61">
        <f t="shared" si="6"/>
        <v>1.5258194519667128</v>
      </c>
      <c r="Y60" s="63">
        <f t="shared" si="11"/>
        <v>55.48434370788047</v>
      </c>
      <c r="Z60" s="63" t="s">
        <v>58</v>
      </c>
      <c r="AA60" s="61">
        <f t="shared" si="15"/>
        <v>2</v>
      </c>
      <c r="AB60" s="61">
        <f t="shared" si="8"/>
        <v>0.70710678118654757</v>
      </c>
      <c r="AC60" s="63">
        <f t="shared" si="12"/>
        <v>35.355339059327378</v>
      </c>
      <c r="AD60" s="64" t="s">
        <v>58</v>
      </c>
    </row>
    <row r="61" spans="1:30" x14ac:dyDescent="0.25">
      <c r="A61" s="65">
        <v>53</v>
      </c>
      <c r="B61" s="39">
        <v>2</v>
      </c>
      <c r="C61" s="39">
        <v>1</v>
      </c>
      <c r="D61" s="39">
        <v>1</v>
      </c>
      <c r="E61" s="58">
        <v>2</v>
      </c>
      <c r="F61" s="39">
        <v>1</v>
      </c>
      <c r="G61" s="39">
        <v>1</v>
      </c>
      <c r="H61" s="39">
        <v>1</v>
      </c>
      <c r="I61" s="58">
        <v>1</v>
      </c>
      <c r="J61" s="39">
        <v>3</v>
      </c>
      <c r="K61" s="39">
        <v>3</v>
      </c>
      <c r="L61" s="39">
        <v>2</v>
      </c>
      <c r="M61" s="39">
        <v>3</v>
      </c>
      <c r="N61" s="57">
        <f t="shared" si="13"/>
        <v>21</v>
      </c>
      <c r="O61" s="59">
        <f t="shared" si="9"/>
        <v>1.75</v>
      </c>
      <c r="P61" s="59">
        <f t="shared" si="1"/>
        <v>0.82915619758884995</v>
      </c>
      <c r="Q61" s="60">
        <f t="shared" si="10"/>
        <v>47.380354147934284</v>
      </c>
      <c r="R61" s="60" t="s">
        <v>58</v>
      </c>
      <c r="S61" s="61">
        <f t="shared" si="14"/>
        <v>1.5</v>
      </c>
      <c r="T61" s="61">
        <f t="shared" si="3"/>
        <v>0.5</v>
      </c>
      <c r="U61" s="62">
        <f t="shared" si="4"/>
        <v>33.333333333333329</v>
      </c>
      <c r="V61" s="63" t="s">
        <v>58</v>
      </c>
      <c r="W61" s="61">
        <f t="shared" si="5"/>
        <v>1</v>
      </c>
      <c r="X61" s="61">
        <f t="shared" si="6"/>
        <v>0</v>
      </c>
      <c r="Y61" s="63" t="s">
        <v>57</v>
      </c>
      <c r="Z61" s="63" t="s">
        <v>59</v>
      </c>
      <c r="AA61" s="61">
        <f t="shared" si="15"/>
        <v>2.75</v>
      </c>
      <c r="AB61" s="61">
        <f t="shared" si="8"/>
        <v>0.4330127018922193</v>
      </c>
      <c r="AC61" s="63">
        <f t="shared" si="12"/>
        <v>15.745916432444337</v>
      </c>
      <c r="AD61" s="64" t="s">
        <v>56</v>
      </c>
    </row>
    <row r="62" spans="1:30" x14ac:dyDescent="0.25">
      <c r="A62" s="65">
        <v>50</v>
      </c>
      <c r="B62" s="39">
        <v>0</v>
      </c>
      <c r="C62" s="39">
        <v>2</v>
      </c>
      <c r="D62" s="39">
        <v>1</v>
      </c>
      <c r="E62" s="58">
        <v>1</v>
      </c>
      <c r="F62" s="39">
        <v>1</v>
      </c>
      <c r="G62" s="39">
        <v>2</v>
      </c>
      <c r="H62" s="39">
        <v>1</v>
      </c>
      <c r="I62" s="58">
        <v>2</v>
      </c>
      <c r="J62" s="39">
        <v>2</v>
      </c>
      <c r="K62" s="39">
        <v>3</v>
      </c>
      <c r="L62" s="39">
        <v>3</v>
      </c>
      <c r="M62" s="39">
        <v>2</v>
      </c>
      <c r="N62" s="57">
        <f t="shared" si="13"/>
        <v>20</v>
      </c>
      <c r="O62" s="59">
        <f t="shared" si="9"/>
        <v>1.6666666666666667</v>
      </c>
      <c r="P62" s="59">
        <f t="shared" si="1"/>
        <v>0.84983658559879738</v>
      </c>
      <c r="Q62" s="60">
        <f t="shared" si="10"/>
        <v>50.990195135927841</v>
      </c>
      <c r="R62" s="60" t="s">
        <v>58</v>
      </c>
      <c r="S62" s="61">
        <f t="shared" si="14"/>
        <v>1</v>
      </c>
      <c r="T62" s="61">
        <f t="shared" si="3"/>
        <v>0.70710678118654757</v>
      </c>
      <c r="U62" s="62">
        <f t="shared" si="4"/>
        <v>70.710678118654755</v>
      </c>
      <c r="V62" s="63" t="s">
        <v>58</v>
      </c>
      <c r="W62" s="61">
        <f t="shared" si="5"/>
        <v>1.5</v>
      </c>
      <c r="X62" s="61">
        <f t="shared" si="6"/>
        <v>0.90138781886599728</v>
      </c>
      <c r="Y62" s="63">
        <f t="shared" si="11"/>
        <v>60.092521257733154</v>
      </c>
      <c r="Z62" s="63" t="s">
        <v>58</v>
      </c>
      <c r="AA62" s="61">
        <f t="shared" si="15"/>
        <v>2.5</v>
      </c>
      <c r="AB62" s="61">
        <f t="shared" si="8"/>
        <v>0.5</v>
      </c>
      <c r="AC62" s="63">
        <f t="shared" si="12"/>
        <v>20</v>
      </c>
      <c r="AD62" s="64" t="s">
        <v>56</v>
      </c>
    </row>
    <row r="63" spans="1:30" x14ac:dyDescent="0.25">
      <c r="A63" s="65">
        <v>55</v>
      </c>
      <c r="B63" s="39">
        <v>2</v>
      </c>
      <c r="C63" s="39">
        <v>1</v>
      </c>
      <c r="D63" s="39">
        <v>1</v>
      </c>
      <c r="E63" s="58">
        <v>0</v>
      </c>
      <c r="F63" s="39">
        <v>1</v>
      </c>
      <c r="G63" s="39">
        <v>2</v>
      </c>
      <c r="H63" s="39">
        <v>2</v>
      </c>
      <c r="I63" s="58">
        <v>1</v>
      </c>
      <c r="J63" s="39">
        <v>3</v>
      </c>
      <c r="K63" s="39">
        <v>4</v>
      </c>
      <c r="L63" s="39">
        <v>2</v>
      </c>
      <c r="M63" s="39">
        <v>1</v>
      </c>
      <c r="N63" s="57">
        <f t="shared" si="13"/>
        <v>20</v>
      </c>
      <c r="O63" s="59">
        <f t="shared" si="9"/>
        <v>1.6666666666666667</v>
      </c>
      <c r="P63" s="59">
        <f t="shared" si="1"/>
        <v>1.0274023338281626</v>
      </c>
      <c r="Q63" s="60">
        <f t="shared" si="10"/>
        <v>61.644140029689751</v>
      </c>
      <c r="R63" s="60" t="s">
        <v>58</v>
      </c>
      <c r="S63" s="61">
        <f t="shared" si="14"/>
        <v>1</v>
      </c>
      <c r="T63" s="61">
        <f t="shared" si="3"/>
        <v>0.70710678118654757</v>
      </c>
      <c r="U63" s="62">
        <f t="shared" si="4"/>
        <v>70.710678118654755</v>
      </c>
      <c r="V63" s="63" t="s">
        <v>58</v>
      </c>
      <c r="W63" s="61">
        <f t="shared" si="5"/>
        <v>1.5</v>
      </c>
      <c r="X63" s="61">
        <f t="shared" si="6"/>
        <v>0.90138781886599728</v>
      </c>
      <c r="Y63" s="63">
        <f t="shared" si="11"/>
        <v>60.092521257733154</v>
      </c>
      <c r="Z63" s="63" t="s">
        <v>58</v>
      </c>
      <c r="AA63" s="61">
        <f t="shared" si="15"/>
        <v>2.5</v>
      </c>
      <c r="AB63" s="61">
        <f t="shared" si="8"/>
        <v>1.1180339887498949</v>
      </c>
      <c r="AC63" s="63">
        <f t="shared" si="12"/>
        <v>44.721359549995796</v>
      </c>
      <c r="AD63" s="64" t="s">
        <v>58</v>
      </c>
    </row>
    <row r="64" spans="1:30" x14ac:dyDescent="0.25">
      <c r="A64" s="65">
        <v>105</v>
      </c>
      <c r="B64" s="39">
        <v>1</v>
      </c>
      <c r="C64" s="39">
        <v>1</v>
      </c>
      <c r="D64" s="39">
        <v>1</v>
      </c>
      <c r="E64" s="58">
        <v>2</v>
      </c>
      <c r="F64" s="39">
        <v>2</v>
      </c>
      <c r="G64" s="39">
        <v>1</v>
      </c>
      <c r="H64" s="39">
        <v>1</v>
      </c>
      <c r="I64" s="58">
        <v>2</v>
      </c>
      <c r="J64" s="39">
        <v>2</v>
      </c>
      <c r="K64" s="39">
        <v>3</v>
      </c>
      <c r="L64" s="39">
        <v>2</v>
      </c>
      <c r="M64" s="39">
        <v>2</v>
      </c>
      <c r="N64" s="57">
        <f t="shared" si="13"/>
        <v>20</v>
      </c>
      <c r="O64" s="59">
        <f t="shared" si="9"/>
        <v>1.6666666666666667</v>
      </c>
      <c r="P64" s="59">
        <f t="shared" si="1"/>
        <v>0.62360956446232352</v>
      </c>
      <c r="Q64" s="60">
        <f t="shared" si="10"/>
        <v>37.416573867739409</v>
      </c>
      <c r="R64" s="60" t="s">
        <v>58</v>
      </c>
      <c r="S64" s="61">
        <f t="shared" si="14"/>
        <v>1.25</v>
      </c>
      <c r="T64" s="61">
        <f t="shared" si="3"/>
        <v>0.4330127018922193</v>
      </c>
      <c r="U64" s="62">
        <f t="shared" si="4"/>
        <v>34.641016151377549</v>
      </c>
      <c r="V64" s="63" t="s">
        <v>58</v>
      </c>
      <c r="W64" s="61">
        <f t="shared" si="5"/>
        <v>1.5</v>
      </c>
      <c r="X64" s="61">
        <f t="shared" si="6"/>
        <v>0.90138781886599728</v>
      </c>
      <c r="Y64" s="63">
        <f t="shared" si="11"/>
        <v>60.092521257733154</v>
      </c>
      <c r="Z64" s="63" t="s">
        <v>58</v>
      </c>
      <c r="AA64" s="61">
        <f t="shared" si="15"/>
        <v>2.25</v>
      </c>
      <c r="AB64" s="61">
        <f t="shared" si="8"/>
        <v>0.4330127018922193</v>
      </c>
      <c r="AC64" s="63">
        <f t="shared" si="12"/>
        <v>19.245008972987524</v>
      </c>
      <c r="AD64" s="64" t="s">
        <v>56</v>
      </c>
    </row>
    <row r="65" spans="1:30" x14ac:dyDescent="0.25">
      <c r="A65" s="65">
        <v>86</v>
      </c>
      <c r="B65" s="39">
        <v>2</v>
      </c>
      <c r="C65" s="39">
        <v>1</v>
      </c>
      <c r="D65" s="39">
        <v>1</v>
      </c>
      <c r="E65" s="58">
        <v>2</v>
      </c>
      <c r="F65" s="39">
        <v>2</v>
      </c>
      <c r="G65" s="39">
        <v>1</v>
      </c>
      <c r="H65" s="39">
        <v>0</v>
      </c>
      <c r="I65" s="58">
        <v>2</v>
      </c>
      <c r="J65" s="39">
        <v>2</v>
      </c>
      <c r="K65" s="39">
        <v>4</v>
      </c>
      <c r="L65" s="39">
        <v>2</v>
      </c>
      <c r="M65" s="39">
        <v>1</v>
      </c>
      <c r="N65" s="57">
        <f t="shared" si="13"/>
        <v>20</v>
      </c>
      <c r="O65" s="59">
        <f t="shared" si="9"/>
        <v>1.6666666666666667</v>
      </c>
      <c r="P65" s="59">
        <f t="shared" si="1"/>
        <v>0.94280904158206325</v>
      </c>
      <c r="Q65" s="60">
        <f t="shared" si="10"/>
        <v>56.56854249492379</v>
      </c>
      <c r="R65" s="60" t="s">
        <v>58</v>
      </c>
      <c r="S65" s="61">
        <f t="shared" si="14"/>
        <v>1.5</v>
      </c>
      <c r="T65" s="61">
        <f t="shared" si="3"/>
        <v>0.5</v>
      </c>
      <c r="U65" s="62">
        <f t="shared" si="4"/>
        <v>33.333333333333329</v>
      </c>
      <c r="V65" s="63" t="s">
        <v>58</v>
      </c>
      <c r="W65" s="61">
        <f t="shared" si="5"/>
        <v>1.25</v>
      </c>
      <c r="X65" s="61">
        <f t="shared" si="6"/>
        <v>1.5258194519667128</v>
      </c>
      <c r="Y65" s="63">
        <f t="shared" si="11"/>
        <v>122.06555615733703</v>
      </c>
      <c r="Z65" s="63" t="s">
        <v>58</v>
      </c>
      <c r="AA65" s="61">
        <f t="shared" si="15"/>
        <v>2.25</v>
      </c>
      <c r="AB65" s="61">
        <f t="shared" si="8"/>
        <v>1.0897247358851685</v>
      </c>
      <c r="AC65" s="63">
        <f t="shared" si="12"/>
        <v>48.432210483785262</v>
      </c>
      <c r="AD65" s="64" t="s">
        <v>58</v>
      </c>
    </row>
    <row r="66" spans="1:30" x14ac:dyDescent="0.25">
      <c r="A66" s="65">
        <v>64</v>
      </c>
      <c r="B66" s="39">
        <v>0</v>
      </c>
      <c r="C66" s="39">
        <v>0</v>
      </c>
      <c r="D66" s="39">
        <v>1</v>
      </c>
      <c r="E66" s="58">
        <v>1</v>
      </c>
      <c r="F66" s="39">
        <v>2</v>
      </c>
      <c r="G66" s="39">
        <v>1</v>
      </c>
      <c r="H66" s="39">
        <v>2</v>
      </c>
      <c r="I66" s="58">
        <v>2</v>
      </c>
      <c r="J66" s="39">
        <v>3</v>
      </c>
      <c r="K66" s="39">
        <v>2</v>
      </c>
      <c r="L66" s="39">
        <v>3</v>
      </c>
      <c r="M66" s="39">
        <v>2</v>
      </c>
      <c r="N66" s="57">
        <f t="shared" si="13"/>
        <v>19</v>
      </c>
      <c r="O66" s="59">
        <f t="shared" si="9"/>
        <v>1.5833333333333333</v>
      </c>
      <c r="P66" s="59">
        <f t="shared" si="1"/>
        <v>0.95379359518829965</v>
      </c>
      <c r="Q66" s="60">
        <f t="shared" si="10"/>
        <v>60.239595485576828</v>
      </c>
      <c r="R66" s="60" t="s">
        <v>58</v>
      </c>
      <c r="S66" s="61">
        <f t="shared" si="14"/>
        <v>0.5</v>
      </c>
      <c r="T66" s="61">
        <f t="shared" si="3"/>
        <v>0.5</v>
      </c>
      <c r="U66" s="62">
        <f t="shared" si="4"/>
        <v>100</v>
      </c>
      <c r="V66" s="63" t="s">
        <v>58</v>
      </c>
      <c r="W66" s="61">
        <f t="shared" si="5"/>
        <v>1.75</v>
      </c>
      <c r="X66" s="61">
        <f t="shared" si="6"/>
        <v>0.83852549156242118</v>
      </c>
      <c r="Y66" s="63">
        <f t="shared" si="11"/>
        <v>47.915742374995496</v>
      </c>
      <c r="Z66" s="63" t="s">
        <v>58</v>
      </c>
      <c r="AA66" s="61">
        <f t="shared" si="15"/>
        <v>2.5</v>
      </c>
      <c r="AB66" s="61">
        <f t="shared" si="8"/>
        <v>0.5</v>
      </c>
      <c r="AC66" s="63">
        <f t="shared" si="12"/>
        <v>20</v>
      </c>
      <c r="AD66" s="64" t="s">
        <v>56</v>
      </c>
    </row>
    <row r="67" spans="1:30" x14ac:dyDescent="0.25">
      <c r="A67" s="65">
        <v>39</v>
      </c>
      <c r="B67" s="39">
        <v>1</v>
      </c>
      <c r="C67" s="39">
        <v>1</v>
      </c>
      <c r="D67" s="39">
        <v>1</v>
      </c>
      <c r="E67" s="58">
        <v>2</v>
      </c>
      <c r="F67" s="39">
        <v>1</v>
      </c>
      <c r="G67" s="39">
        <v>2</v>
      </c>
      <c r="H67" s="39">
        <v>1</v>
      </c>
      <c r="I67" s="58">
        <v>2</v>
      </c>
      <c r="J67" s="39">
        <v>3</v>
      </c>
      <c r="K67" s="39">
        <v>2</v>
      </c>
      <c r="L67" s="39">
        <v>1</v>
      </c>
      <c r="M67" s="39">
        <v>1</v>
      </c>
      <c r="N67" s="57">
        <f t="shared" ref="N67:N98" si="16">SUM(B67:M67)</f>
        <v>18</v>
      </c>
      <c r="O67" s="59">
        <f t="shared" si="9"/>
        <v>1.5</v>
      </c>
      <c r="P67" s="59">
        <f t="shared" ref="P67:P130" si="17">SQRT(1/12*((B67-O67)^2+(C67-O67)^2+(D67-O67)^2+(E67-O67)^2+(F67-O67)^2+(G67-O67)^2+(H67-O67)^2+(I67-O67)^2+(J67-O67)^2+(K67-O67)^2+(L67-O67)^2+(M67-O67)^2))</f>
        <v>0.6454972243679028</v>
      </c>
      <c r="Q67" s="60">
        <f t="shared" si="10"/>
        <v>43.03314829119352</v>
      </c>
      <c r="R67" s="60" t="s">
        <v>58</v>
      </c>
      <c r="S67" s="61">
        <f t="shared" si="14"/>
        <v>1.25</v>
      </c>
      <c r="T67" s="61">
        <f t="shared" ref="T67:T130" si="18">SQRT(1/4*((B67-S67)^2+(C67-S67)^2+(D67-S67)^2+(E67-S67)^2))</f>
        <v>0.4330127018922193</v>
      </c>
      <c r="U67" s="62">
        <f t="shared" ref="U67:U72" si="19">(T67/S67)*100</f>
        <v>34.641016151377549</v>
      </c>
      <c r="V67" s="63" t="s">
        <v>58</v>
      </c>
      <c r="W67" s="61">
        <f t="shared" ref="W67:W130" si="20">SUM(F67:I67)/4</f>
        <v>1.5</v>
      </c>
      <c r="X67" s="61">
        <f t="shared" ref="X67:X130" si="21">SQRT(1/4*(F67-W67)^2+(G67-W67)^2+(H67-W67)^2+(I67-W67)^2)</f>
        <v>0.90138781886599728</v>
      </c>
      <c r="Y67" s="63">
        <f t="shared" si="11"/>
        <v>60.092521257733154</v>
      </c>
      <c r="Z67" s="63" t="s">
        <v>58</v>
      </c>
      <c r="AA67" s="61">
        <f t="shared" si="15"/>
        <v>1.75</v>
      </c>
      <c r="AB67" s="61">
        <f t="shared" ref="AB67:AB130" si="22">SQRT(1/4*((J67-AA67)^2+(K67-AA67)^2+(L67-AA67)^2+(M67-AA67)^2))</f>
        <v>0.82915619758884995</v>
      </c>
      <c r="AC67" s="63">
        <f t="shared" si="12"/>
        <v>47.380354147934284</v>
      </c>
      <c r="AD67" s="64" t="s">
        <v>58</v>
      </c>
    </row>
    <row r="68" spans="1:30" x14ac:dyDescent="0.25">
      <c r="A68" s="65">
        <v>73</v>
      </c>
      <c r="B68" s="39">
        <v>1</v>
      </c>
      <c r="C68" s="39">
        <v>1</v>
      </c>
      <c r="D68" s="39">
        <v>2</v>
      </c>
      <c r="E68" s="58">
        <v>1</v>
      </c>
      <c r="F68" s="39">
        <v>0</v>
      </c>
      <c r="G68" s="39">
        <v>1</v>
      </c>
      <c r="H68" s="39">
        <v>3</v>
      </c>
      <c r="I68" s="58">
        <v>2</v>
      </c>
      <c r="J68" s="39">
        <v>3</v>
      </c>
      <c r="K68" s="39">
        <v>1</v>
      </c>
      <c r="L68" s="39">
        <v>1</v>
      </c>
      <c r="M68" s="39">
        <v>1</v>
      </c>
      <c r="N68" s="57">
        <f t="shared" si="16"/>
        <v>17</v>
      </c>
      <c r="O68" s="59">
        <f t="shared" ref="O68:O131" si="23">N68/12</f>
        <v>1.4166666666666667</v>
      </c>
      <c r="P68" s="59">
        <f t="shared" si="17"/>
        <v>0.86200670273238322</v>
      </c>
      <c r="Q68" s="60">
        <f t="shared" ref="Q68:Q131" si="24">(P68/O68)*100</f>
        <v>60.847531957579989</v>
      </c>
      <c r="R68" s="60" t="s">
        <v>58</v>
      </c>
      <c r="S68" s="61">
        <f t="shared" si="14"/>
        <v>1.25</v>
      </c>
      <c r="T68" s="61">
        <f t="shared" si="18"/>
        <v>0.4330127018922193</v>
      </c>
      <c r="U68" s="62">
        <f t="shared" si="19"/>
        <v>34.641016151377549</v>
      </c>
      <c r="V68" s="63" t="s">
        <v>58</v>
      </c>
      <c r="W68" s="61">
        <f t="shared" si="20"/>
        <v>1.5</v>
      </c>
      <c r="X68" s="61">
        <f t="shared" si="21"/>
        <v>1.8200274723201295</v>
      </c>
      <c r="Y68" s="63">
        <f t="shared" ref="Y68:Y131" si="25">(X68/W68)*100</f>
        <v>121.33516482134196</v>
      </c>
      <c r="Z68" s="63" t="s">
        <v>58</v>
      </c>
      <c r="AA68" s="61">
        <f t="shared" si="15"/>
        <v>1.5</v>
      </c>
      <c r="AB68" s="61">
        <f t="shared" si="22"/>
        <v>0.8660254037844386</v>
      </c>
      <c r="AC68" s="63">
        <f t="shared" ref="AC68:AC129" si="26">(AB68/AA68)*100</f>
        <v>57.735026918962575</v>
      </c>
      <c r="AD68" s="64" t="s">
        <v>58</v>
      </c>
    </row>
    <row r="69" spans="1:30" x14ac:dyDescent="0.25">
      <c r="A69" s="65">
        <v>80</v>
      </c>
      <c r="B69" s="39">
        <v>0</v>
      </c>
      <c r="C69" s="39">
        <v>1</v>
      </c>
      <c r="D69" s="39">
        <v>1</v>
      </c>
      <c r="E69" s="58">
        <v>1</v>
      </c>
      <c r="F69" s="39">
        <v>2</v>
      </c>
      <c r="G69" s="39">
        <v>0</v>
      </c>
      <c r="H69" s="39">
        <v>3</v>
      </c>
      <c r="I69" s="58">
        <v>1</v>
      </c>
      <c r="J69" s="39">
        <v>2</v>
      </c>
      <c r="K69" s="39">
        <v>2</v>
      </c>
      <c r="L69" s="39">
        <v>1</v>
      </c>
      <c r="M69" s="39">
        <v>1</v>
      </c>
      <c r="N69" s="57">
        <f t="shared" si="16"/>
        <v>15</v>
      </c>
      <c r="O69" s="59">
        <f t="shared" si="23"/>
        <v>1.25</v>
      </c>
      <c r="P69" s="59">
        <f t="shared" si="17"/>
        <v>0.82915619758884995</v>
      </c>
      <c r="Q69" s="60">
        <f t="shared" si="24"/>
        <v>66.332495807107989</v>
      </c>
      <c r="R69" s="60" t="s">
        <v>58</v>
      </c>
      <c r="S69" s="61">
        <f t="shared" si="14"/>
        <v>0.75</v>
      </c>
      <c r="T69" s="61">
        <f t="shared" si="18"/>
        <v>0.4330127018922193</v>
      </c>
      <c r="U69" s="62">
        <f t="shared" si="19"/>
        <v>57.735026918962575</v>
      </c>
      <c r="V69" s="63" t="s">
        <v>58</v>
      </c>
      <c r="W69" s="61">
        <f t="shared" si="20"/>
        <v>1.5</v>
      </c>
      <c r="X69" s="61">
        <f t="shared" si="21"/>
        <v>2.1937410968480306</v>
      </c>
      <c r="Y69" s="63">
        <f t="shared" si="25"/>
        <v>146.24940645653538</v>
      </c>
      <c r="Z69" s="63" t="s">
        <v>58</v>
      </c>
      <c r="AA69" s="61">
        <f t="shared" si="15"/>
        <v>1.5</v>
      </c>
      <c r="AB69" s="61">
        <f t="shared" si="22"/>
        <v>0.5</v>
      </c>
      <c r="AC69" s="63">
        <f t="shared" si="26"/>
        <v>33.333333333333329</v>
      </c>
      <c r="AD69" s="64" t="s">
        <v>58</v>
      </c>
    </row>
    <row r="70" spans="1:30" x14ac:dyDescent="0.25">
      <c r="A70" s="65">
        <v>89</v>
      </c>
      <c r="B70" s="39">
        <v>0</v>
      </c>
      <c r="C70" s="39">
        <v>1</v>
      </c>
      <c r="D70" s="39">
        <v>2</v>
      </c>
      <c r="E70" s="58">
        <v>0</v>
      </c>
      <c r="F70" s="39">
        <v>0</v>
      </c>
      <c r="G70" s="39">
        <v>1</v>
      </c>
      <c r="H70" s="39">
        <v>2</v>
      </c>
      <c r="I70" s="58">
        <v>0</v>
      </c>
      <c r="J70" s="39">
        <v>0</v>
      </c>
      <c r="K70" s="39">
        <v>4</v>
      </c>
      <c r="L70" s="39">
        <v>2</v>
      </c>
      <c r="M70" s="39">
        <v>3</v>
      </c>
      <c r="N70" s="57">
        <f t="shared" si="16"/>
        <v>15</v>
      </c>
      <c r="O70" s="59">
        <f t="shared" si="23"/>
        <v>1.25</v>
      </c>
      <c r="P70" s="59">
        <f t="shared" si="17"/>
        <v>1.299038105676658</v>
      </c>
      <c r="Q70" s="60">
        <f t="shared" si="24"/>
        <v>103.92304845413265</v>
      </c>
      <c r="R70" s="60" t="s">
        <v>58</v>
      </c>
      <c r="S70" s="61">
        <f t="shared" si="14"/>
        <v>0.75</v>
      </c>
      <c r="T70" s="61">
        <f t="shared" si="18"/>
        <v>0.82915619758884995</v>
      </c>
      <c r="U70" s="62">
        <f t="shared" si="19"/>
        <v>110.55415967851332</v>
      </c>
      <c r="V70" s="63" t="s">
        <v>58</v>
      </c>
      <c r="W70" s="61">
        <f t="shared" si="20"/>
        <v>0.75</v>
      </c>
      <c r="X70" s="61">
        <f t="shared" si="21"/>
        <v>1.5258194519667128</v>
      </c>
      <c r="Y70" s="63">
        <f t="shared" si="25"/>
        <v>203.4425935955617</v>
      </c>
      <c r="Z70" s="63" t="s">
        <v>58</v>
      </c>
      <c r="AA70" s="61">
        <f t="shared" si="15"/>
        <v>2.25</v>
      </c>
      <c r="AB70" s="61">
        <f t="shared" si="22"/>
        <v>1.479019945774904</v>
      </c>
      <c r="AC70" s="63">
        <f t="shared" si="26"/>
        <v>65.734219812217958</v>
      </c>
      <c r="AD70" s="64" t="s">
        <v>58</v>
      </c>
    </row>
    <row r="71" spans="1:30" x14ac:dyDescent="0.25">
      <c r="A71" s="65">
        <v>112</v>
      </c>
      <c r="B71" s="39">
        <v>1</v>
      </c>
      <c r="C71" s="39">
        <v>0</v>
      </c>
      <c r="D71" s="39">
        <v>0</v>
      </c>
      <c r="E71" s="58">
        <v>2</v>
      </c>
      <c r="F71" s="39">
        <v>1</v>
      </c>
      <c r="G71" s="39">
        <v>0</v>
      </c>
      <c r="H71" s="39">
        <v>0</v>
      </c>
      <c r="I71" s="58">
        <v>1</v>
      </c>
      <c r="J71" s="39">
        <v>4</v>
      </c>
      <c r="K71" s="39">
        <v>1</v>
      </c>
      <c r="L71" s="39">
        <v>2</v>
      </c>
      <c r="M71" s="39">
        <v>3</v>
      </c>
      <c r="N71" s="57">
        <f t="shared" si="16"/>
        <v>15</v>
      </c>
      <c r="O71" s="59">
        <f t="shared" si="23"/>
        <v>1.25</v>
      </c>
      <c r="P71" s="59">
        <f t="shared" si="17"/>
        <v>1.2332207155790618</v>
      </c>
      <c r="Q71" s="60">
        <f t="shared" si="24"/>
        <v>98.657657246324931</v>
      </c>
      <c r="R71" s="60" t="s">
        <v>58</v>
      </c>
      <c r="S71" s="61">
        <f t="shared" si="14"/>
        <v>0.75</v>
      </c>
      <c r="T71" s="61">
        <f t="shared" si="18"/>
        <v>0.82915619758884995</v>
      </c>
      <c r="U71" s="62">
        <f t="shared" si="19"/>
        <v>110.55415967851332</v>
      </c>
      <c r="V71" s="63" t="s">
        <v>58</v>
      </c>
      <c r="W71" s="61">
        <f t="shared" si="20"/>
        <v>0.5</v>
      </c>
      <c r="X71" s="61">
        <f t="shared" si="21"/>
        <v>0.90138781886599728</v>
      </c>
      <c r="Y71" s="63">
        <f t="shared" si="25"/>
        <v>180.27756377319946</v>
      </c>
      <c r="Z71" s="63" t="s">
        <v>58</v>
      </c>
      <c r="AA71" s="61">
        <f t="shared" si="15"/>
        <v>2.5</v>
      </c>
      <c r="AB71" s="61">
        <f t="shared" si="22"/>
        <v>1.1180339887498949</v>
      </c>
      <c r="AC71" s="63">
        <f t="shared" si="26"/>
        <v>44.721359549995796</v>
      </c>
      <c r="AD71" s="64" t="s">
        <v>58</v>
      </c>
    </row>
    <row r="72" spans="1:30" x14ac:dyDescent="0.25">
      <c r="A72" s="65">
        <v>101</v>
      </c>
      <c r="B72" s="39">
        <v>1</v>
      </c>
      <c r="C72" s="39">
        <v>0</v>
      </c>
      <c r="D72" s="39">
        <v>0</v>
      </c>
      <c r="E72" s="58">
        <v>1</v>
      </c>
      <c r="F72" s="39">
        <v>0</v>
      </c>
      <c r="G72" s="39">
        <v>2</v>
      </c>
      <c r="H72" s="39">
        <v>3</v>
      </c>
      <c r="I72" s="58">
        <v>0</v>
      </c>
      <c r="J72" s="39">
        <v>4</v>
      </c>
      <c r="K72" s="39">
        <v>3</v>
      </c>
      <c r="L72" s="39">
        <v>0</v>
      </c>
      <c r="M72" s="39">
        <v>1</v>
      </c>
      <c r="N72" s="57">
        <f t="shared" si="16"/>
        <v>15</v>
      </c>
      <c r="O72" s="59">
        <f t="shared" si="23"/>
        <v>1.25</v>
      </c>
      <c r="P72" s="59">
        <f t="shared" si="17"/>
        <v>1.3616778865306827</v>
      </c>
      <c r="Q72" s="60">
        <f t="shared" si="24"/>
        <v>108.93423092245462</v>
      </c>
      <c r="R72" s="60" t="s">
        <v>58</v>
      </c>
      <c r="S72" s="61">
        <f t="shared" si="14"/>
        <v>0.5</v>
      </c>
      <c r="T72" s="61">
        <f t="shared" si="18"/>
        <v>0.5</v>
      </c>
      <c r="U72" s="62">
        <f t="shared" si="19"/>
        <v>100</v>
      </c>
      <c r="V72" s="63" t="s">
        <v>58</v>
      </c>
      <c r="W72" s="61">
        <f t="shared" si="20"/>
        <v>1.25</v>
      </c>
      <c r="X72" s="61">
        <f t="shared" si="21"/>
        <v>2.3618054534613981</v>
      </c>
      <c r="Y72" s="63">
        <f t="shared" si="25"/>
        <v>188.94443627691183</v>
      </c>
      <c r="Z72" s="63" t="s">
        <v>58</v>
      </c>
      <c r="AA72" s="61">
        <f t="shared" si="15"/>
        <v>2</v>
      </c>
      <c r="AB72" s="61">
        <f t="shared" si="22"/>
        <v>1.5811388300841898</v>
      </c>
      <c r="AC72" s="63">
        <f t="shared" si="26"/>
        <v>79.05694150420949</v>
      </c>
      <c r="AD72" s="64" t="s">
        <v>58</v>
      </c>
    </row>
    <row r="73" spans="1:30" x14ac:dyDescent="0.25">
      <c r="A73" s="65">
        <v>102</v>
      </c>
      <c r="B73" s="39">
        <v>0</v>
      </c>
      <c r="C73" s="39">
        <v>0</v>
      </c>
      <c r="D73" s="39">
        <v>0</v>
      </c>
      <c r="E73" s="58">
        <v>0</v>
      </c>
      <c r="F73" s="39">
        <v>2</v>
      </c>
      <c r="G73" s="39">
        <v>4</v>
      </c>
      <c r="H73" s="39">
        <v>0</v>
      </c>
      <c r="I73" s="58">
        <v>0</v>
      </c>
      <c r="J73" s="39">
        <v>4</v>
      </c>
      <c r="K73" s="39">
        <v>1</v>
      </c>
      <c r="L73" s="39">
        <v>2</v>
      </c>
      <c r="M73" s="39">
        <v>2</v>
      </c>
      <c r="N73" s="57">
        <f t="shared" si="16"/>
        <v>15</v>
      </c>
      <c r="O73" s="59">
        <f t="shared" si="23"/>
        <v>1.25</v>
      </c>
      <c r="P73" s="59">
        <f t="shared" si="17"/>
        <v>1.479019945774904</v>
      </c>
      <c r="Q73" s="60">
        <f t="shared" si="24"/>
        <v>118.32159566199232</v>
      </c>
      <c r="R73" s="60" t="s">
        <v>58</v>
      </c>
      <c r="S73" s="61">
        <f t="shared" si="14"/>
        <v>0</v>
      </c>
      <c r="T73" s="61">
        <f t="shared" si="18"/>
        <v>0</v>
      </c>
      <c r="U73" s="62" t="s">
        <v>57</v>
      </c>
      <c r="V73" s="63" t="s">
        <v>59</v>
      </c>
      <c r="W73" s="61">
        <f t="shared" si="20"/>
        <v>1.5</v>
      </c>
      <c r="X73" s="61">
        <f t="shared" si="21"/>
        <v>3.2882366094914763</v>
      </c>
      <c r="Y73" s="63">
        <f t="shared" si="25"/>
        <v>219.21577396609842</v>
      </c>
      <c r="Z73" s="63" t="s">
        <v>58</v>
      </c>
      <c r="AA73" s="61">
        <f t="shared" si="15"/>
        <v>2.25</v>
      </c>
      <c r="AB73" s="61">
        <f t="shared" si="22"/>
        <v>1.0897247358851685</v>
      </c>
      <c r="AC73" s="63">
        <f t="shared" si="26"/>
        <v>48.432210483785262</v>
      </c>
      <c r="AD73" s="64" t="s">
        <v>58</v>
      </c>
    </row>
    <row r="74" spans="1:30" x14ac:dyDescent="0.25">
      <c r="A74" s="65">
        <v>58</v>
      </c>
      <c r="B74" s="39">
        <v>0</v>
      </c>
      <c r="C74" s="39">
        <v>1</v>
      </c>
      <c r="D74" s="39">
        <v>2</v>
      </c>
      <c r="E74" s="58">
        <v>0</v>
      </c>
      <c r="F74" s="39">
        <v>4</v>
      </c>
      <c r="G74" s="39">
        <v>0</v>
      </c>
      <c r="H74" s="39">
        <v>2</v>
      </c>
      <c r="I74" s="58">
        <v>0</v>
      </c>
      <c r="J74" s="39">
        <v>2</v>
      </c>
      <c r="K74" s="39">
        <v>3</v>
      </c>
      <c r="L74" s="39">
        <v>0</v>
      </c>
      <c r="M74" s="39">
        <v>0</v>
      </c>
      <c r="N74" s="57">
        <f t="shared" si="16"/>
        <v>14</v>
      </c>
      <c r="O74" s="59">
        <f t="shared" si="23"/>
        <v>1.1666666666666667</v>
      </c>
      <c r="P74" s="59">
        <f t="shared" si="17"/>
        <v>1.3437096247164249</v>
      </c>
      <c r="Q74" s="60">
        <f t="shared" si="24"/>
        <v>115.17511068997928</v>
      </c>
      <c r="R74" s="60" t="s">
        <v>58</v>
      </c>
      <c r="S74" s="61">
        <f t="shared" si="14"/>
        <v>0.75</v>
      </c>
      <c r="T74" s="61">
        <f t="shared" si="18"/>
        <v>0.82915619758884995</v>
      </c>
      <c r="U74" s="62">
        <f>(T74/S74)*100</f>
        <v>110.55415967851332</v>
      </c>
      <c r="V74" s="63" t="s">
        <v>58</v>
      </c>
      <c r="W74" s="61">
        <f t="shared" si="20"/>
        <v>1.5</v>
      </c>
      <c r="X74" s="61">
        <f t="shared" si="21"/>
        <v>2.5124689052802225</v>
      </c>
      <c r="Y74" s="63">
        <f t="shared" si="25"/>
        <v>167.49792701868148</v>
      </c>
      <c r="Z74" s="63" t="s">
        <v>58</v>
      </c>
      <c r="AA74" s="61">
        <f t="shared" si="15"/>
        <v>1.25</v>
      </c>
      <c r="AB74" s="61">
        <f t="shared" si="22"/>
        <v>1.299038105676658</v>
      </c>
      <c r="AC74" s="63">
        <f t="shared" si="26"/>
        <v>103.92304845413265</v>
      </c>
      <c r="AD74" s="64" t="s">
        <v>58</v>
      </c>
    </row>
    <row r="75" spans="1:30" x14ac:dyDescent="0.25">
      <c r="A75" s="65">
        <v>107</v>
      </c>
      <c r="B75" s="39">
        <v>0</v>
      </c>
      <c r="C75" s="39">
        <v>0</v>
      </c>
      <c r="D75" s="39">
        <v>0</v>
      </c>
      <c r="E75" s="58">
        <v>0</v>
      </c>
      <c r="F75" s="39">
        <v>4</v>
      </c>
      <c r="G75" s="39">
        <v>3</v>
      </c>
      <c r="H75" s="39">
        <v>0</v>
      </c>
      <c r="I75" s="58">
        <v>0</v>
      </c>
      <c r="J75" s="39">
        <v>2</v>
      </c>
      <c r="K75" s="39">
        <v>1</v>
      </c>
      <c r="L75" s="39">
        <v>3</v>
      </c>
      <c r="M75" s="39">
        <v>1</v>
      </c>
      <c r="N75" s="57">
        <f t="shared" si="16"/>
        <v>14</v>
      </c>
      <c r="O75" s="59">
        <f t="shared" si="23"/>
        <v>1.1666666666666667</v>
      </c>
      <c r="P75" s="59">
        <f t="shared" si="17"/>
        <v>1.404358295529393</v>
      </c>
      <c r="Q75" s="60">
        <f t="shared" si="24"/>
        <v>120.37356818823368</v>
      </c>
      <c r="R75" s="60" t="s">
        <v>58</v>
      </c>
      <c r="S75" s="61">
        <f t="shared" si="14"/>
        <v>0</v>
      </c>
      <c r="T75" s="61">
        <f t="shared" si="18"/>
        <v>0</v>
      </c>
      <c r="U75" s="62" t="s">
        <v>57</v>
      </c>
      <c r="V75" s="63" t="s">
        <v>59</v>
      </c>
      <c r="W75" s="61">
        <f t="shared" si="20"/>
        <v>1.75</v>
      </c>
      <c r="X75" s="61">
        <f t="shared" si="21"/>
        <v>2.9921773008964561</v>
      </c>
      <c r="Y75" s="63">
        <f t="shared" si="25"/>
        <v>170.98156005122607</v>
      </c>
      <c r="Z75" s="63" t="s">
        <v>58</v>
      </c>
      <c r="AA75" s="61">
        <f t="shared" si="15"/>
        <v>1.75</v>
      </c>
      <c r="AB75" s="61">
        <f t="shared" si="22"/>
        <v>0.82915619758884995</v>
      </c>
      <c r="AC75" s="63">
        <f t="shared" si="26"/>
        <v>47.380354147934284</v>
      </c>
      <c r="AD75" s="64" t="s">
        <v>58</v>
      </c>
    </row>
    <row r="76" spans="1:30" x14ac:dyDescent="0.25">
      <c r="A76" s="65">
        <v>79</v>
      </c>
      <c r="B76" s="39">
        <v>2</v>
      </c>
      <c r="C76" s="39">
        <v>0</v>
      </c>
      <c r="D76" s="39">
        <v>0</v>
      </c>
      <c r="E76" s="58">
        <v>0</v>
      </c>
      <c r="F76" s="39">
        <v>1</v>
      </c>
      <c r="G76" s="39">
        <v>0</v>
      </c>
      <c r="H76" s="39">
        <v>2</v>
      </c>
      <c r="I76" s="58">
        <v>1</v>
      </c>
      <c r="J76" s="39">
        <v>3</v>
      </c>
      <c r="K76" s="39">
        <v>1</v>
      </c>
      <c r="L76" s="39">
        <v>2</v>
      </c>
      <c r="M76" s="39">
        <v>1</v>
      </c>
      <c r="N76" s="57">
        <f t="shared" si="16"/>
        <v>13</v>
      </c>
      <c r="O76" s="59">
        <f t="shared" si="23"/>
        <v>1.0833333333333333</v>
      </c>
      <c r="P76" s="59">
        <f t="shared" si="17"/>
        <v>0.95379359518829976</v>
      </c>
      <c r="Q76" s="60">
        <f t="shared" si="24"/>
        <v>88.042485709689217</v>
      </c>
      <c r="R76" s="60" t="s">
        <v>58</v>
      </c>
      <c r="S76" s="61">
        <f t="shared" si="14"/>
        <v>0.5</v>
      </c>
      <c r="T76" s="61">
        <f t="shared" si="18"/>
        <v>0.8660254037844386</v>
      </c>
      <c r="U76" s="62">
        <f>(T76/S76)*100</f>
        <v>173.20508075688772</v>
      </c>
      <c r="V76" s="63" t="s">
        <v>58</v>
      </c>
      <c r="W76" s="61">
        <f t="shared" si="20"/>
        <v>1</v>
      </c>
      <c r="X76" s="61">
        <f t="shared" si="21"/>
        <v>1.4142135623730951</v>
      </c>
      <c r="Y76" s="63">
        <f t="shared" si="25"/>
        <v>141.42135623730951</v>
      </c>
      <c r="Z76" s="63" t="s">
        <v>58</v>
      </c>
      <c r="AA76" s="61">
        <f t="shared" si="15"/>
        <v>1.75</v>
      </c>
      <c r="AB76" s="61">
        <f t="shared" si="22"/>
        <v>0.82915619758884995</v>
      </c>
      <c r="AC76" s="63">
        <f t="shared" si="26"/>
        <v>47.380354147934284</v>
      </c>
      <c r="AD76" s="64" t="s">
        <v>58</v>
      </c>
    </row>
    <row r="77" spans="1:30" x14ac:dyDescent="0.25">
      <c r="A77" s="65">
        <v>111</v>
      </c>
      <c r="B77" s="39">
        <v>2</v>
      </c>
      <c r="C77" s="39">
        <v>0</v>
      </c>
      <c r="D77" s="39">
        <v>1</v>
      </c>
      <c r="E77" s="58">
        <v>0</v>
      </c>
      <c r="F77" s="39">
        <v>1</v>
      </c>
      <c r="G77" s="39">
        <v>3</v>
      </c>
      <c r="H77" s="39">
        <v>1</v>
      </c>
      <c r="I77" s="58">
        <v>0</v>
      </c>
      <c r="J77" s="39">
        <v>1</v>
      </c>
      <c r="K77" s="39">
        <v>1</v>
      </c>
      <c r="L77" s="39">
        <v>1</v>
      </c>
      <c r="M77" s="39">
        <v>2</v>
      </c>
      <c r="N77" s="57">
        <f t="shared" si="16"/>
        <v>13</v>
      </c>
      <c r="O77" s="59">
        <f t="shared" si="23"/>
        <v>1.0833333333333333</v>
      </c>
      <c r="P77" s="59">
        <f t="shared" si="17"/>
        <v>0.86200670273238356</v>
      </c>
      <c r="Q77" s="60">
        <f t="shared" si="24"/>
        <v>79.569849482989255</v>
      </c>
      <c r="R77" s="60" t="s">
        <v>58</v>
      </c>
      <c r="S77" s="61">
        <f t="shared" si="14"/>
        <v>0.75</v>
      </c>
      <c r="T77" s="61">
        <f t="shared" si="18"/>
        <v>0.82915619758884995</v>
      </c>
      <c r="U77" s="62">
        <f>(T77/S77)*100</f>
        <v>110.55415967851332</v>
      </c>
      <c r="V77" s="63" t="s">
        <v>58</v>
      </c>
      <c r="W77" s="61">
        <f t="shared" si="20"/>
        <v>1.25</v>
      </c>
      <c r="X77" s="61">
        <f t="shared" si="21"/>
        <v>2.168668946612184</v>
      </c>
      <c r="Y77" s="63">
        <f t="shared" si="25"/>
        <v>173.4935157289747</v>
      </c>
      <c r="Z77" s="63" t="s">
        <v>58</v>
      </c>
      <c r="AA77" s="61">
        <f t="shared" si="15"/>
        <v>1.25</v>
      </c>
      <c r="AB77" s="61">
        <f t="shared" si="22"/>
        <v>0.4330127018922193</v>
      </c>
      <c r="AC77" s="63">
        <f t="shared" si="26"/>
        <v>34.641016151377549</v>
      </c>
      <c r="AD77" s="64" t="s">
        <v>58</v>
      </c>
    </row>
    <row r="78" spans="1:30" x14ac:dyDescent="0.25">
      <c r="A78" s="65">
        <v>81</v>
      </c>
      <c r="B78" s="39">
        <v>0</v>
      </c>
      <c r="C78" s="39">
        <v>1</v>
      </c>
      <c r="D78" s="39">
        <v>2</v>
      </c>
      <c r="E78" s="58">
        <v>1</v>
      </c>
      <c r="F78" s="39">
        <v>0</v>
      </c>
      <c r="G78" s="39">
        <v>1</v>
      </c>
      <c r="H78" s="39">
        <v>0</v>
      </c>
      <c r="I78" s="58">
        <v>1</v>
      </c>
      <c r="J78" s="39">
        <v>2</v>
      </c>
      <c r="K78" s="39">
        <v>2</v>
      </c>
      <c r="L78" s="39">
        <v>1</v>
      </c>
      <c r="M78" s="39">
        <v>0</v>
      </c>
      <c r="N78" s="57">
        <f t="shared" si="16"/>
        <v>11</v>
      </c>
      <c r="O78" s="59">
        <f t="shared" si="23"/>
        <v>0.91666666666666663</v>
      </c>
      <c r="P78" s="59">
        <f t="shared" si="17"/>
        <v>0.75920279826202497</v>
      </c>
      <c r="Q78" s="60">
        <f t="shared" si="24"/>
        <v>82.822123446766355</v>
      </c>
      <c r="R78" s="60" t="s">
        <v>58</v>
      </c>
      <c r="S78" s="61">
        <f t="shared" si="14"/>
        <v>1</v>
      </c>
      <c r="T78" s="61">
        <f t="shared" si="18"/>
        <v>0.70710678118654757</v>
      </c>
      <c r="U78" s="62">
        <f>(T78/S78)*100</f>
        <v>70.710678118654755</v>
      </c>
      <c r="V78" s="63" t="s">
        <v>58</v>
      </c>
      <c r="W78" s="61">
        <f t="shared" si="20"/>
        <v>0.5</v>
      </c>
      <c r="X78" s="61">
        <f t="shared" si="21"/>
        <v>0.90138781886599728</v>
      </c>
      <c r="Y78" s="63">
        <f t="shared" si="25"/>
        <v>180.27756377319946</v>
      </c>
      <c r="Z78" s="63" t="s">
        <v>58</v>
      </c>
      <c r="AA78" s="61">
        <f t="shared" si="15"/>
        <v>1.25</v>
      </c>
      <c r="AB78" s="61">
        <f t="shared" si="22"/>
        <v>0.82915619758884995</v>
      </c>
      <c r="AC78" s="63">
        <f t="shared" si="26"/>
        <v>66.332495807107989</v>
      </c>
      <c r="AD78" s="64" t="s">
        <v>58</v>
      </c>
    </row>
    <row r="79" spans="1:30" x14ac:dyDescent="0.25">
      <c r="A79" s="65">
        <v>96</v>
      </c>
      <c r="B79" s="39">
        <v>2</v>
      </c>
      <c r="C79" s="39">
        <v>0</v>
      </c>
      <c r="D79" s="39">
        <v>1</v>
      </c>
      <c r="E79" s="58">
        <v>0</v>
      </c>
      <c r="F79" s="39">
        <v>1</v>
      </c>
      <c r="G79" s="39">
        <v>2</v>
      </c>
      <c r="H79" s="39">
        <v>4</v>
      </c>
      <c r="I79" s="58">
        <v>1</v>
      </c>
      <c r="J79" s="39">
        <v>0</v>
      </c>
      <c r="K79" s="39">
        <v>0</v>
      </c>
      <c r="L79" s="39">
        <v>0</v>
      </c>
      <c r="M79" s="39">
        <v>0</v>
      </c>
      <c r="N79" s="57">
        <f t="shared" si="16"/>
        <v>11</v>
      </c>
      <c r="O79" s="59">
        <f t="shared" si="23"/>
        <v>0.91666666666666663</v>
      </c>
      <c r="P79" s="59">
        <f t="shared" si="17"/>
        <v>1.1873172373979175</v>
      </c>
      <c r="Q79" s="60">
        <f t="shared" si="24"/>
        <v>129.52551680704556</v>
      </c>
      <c r="R79" s="60" t="s">
        <v>58</v>
      </c>
      <c r="S79" s="61">
        <f t="shared" si="14"/>
        <v>0.75</v>
      </c>
      <c r="T79" s="61">
        <f t="shared" si="18"/>
        <v>0.82915619758884995</v>
      </c>
      <c r="U79" s="62">
        <f>(T79/S79)*100</f>
        <v>110.55415967851332</v>
      </c>
      <c r="V79" s="63" t="s">
        <v>58</v>
      </c>
      <c r="W79" s="61">
        <f t="shared" si="20"/>
        <v>2</v>
      </c>
      <c r="X79" s="61">
        <f t="shared" si="21"/>
        <v>2.2912878474779199</v>
      </c>
      <c r="Y79" s="63">
        <f t="shared" si="25"/>
        <v>114.564392373896</v>
      </c>
      <c r="Z79" s="63" t="s">
        <v>58</v>
      </c>
      <c r="AA79" s="61">
        <f t="shared" si="15"/>
        <v>0</v>
      </c>
      <c r="AB79" s="61">
        <f t="shared" si="22"/>
        <v>0</v>
      </c>
      <c r="AC79" s="63" t="s">
        <v>57</v>
      </c>
      <c r="AD79" s="64" t="s">
        <v>59</v>
      </c>
    </row>
    <row r="80" spans="1:30" x14ac:dyDescent="0.25">
      <c r="A80" s="65">
        <v>87</v>
      </c>
      <c r="B80" s="39">
        <v>0</v>
      </c>
      <c r="C80" s="39">
        <v>0</v>
      </c>
      <c r="D80" s="39">
        <v>0</v>
      </c>
      <c r="E80" s="58">
        <v>0</v>
      </c>
      <c r="F80" s="39">
        <v>4</v>
      </c>
      <c r="G80" s="39">
        <v>0</v>
      </c>
      <c r="H80" s="39">
        <v>2</v>
      </c>
      <c r="I80" s="58">
        <v>1</v>
      </c>
      <c r="J80" s="39">
        <v>2</v>
      </c>
      <c r="K80" s="39">
        <v>1</v>
      </c>
      <c r="L80" s="39">
        <v>0</v>
      </c>
      <c r="M80" s="39">
        <v>0</v>
      </c>
      <c r="N80" s="57">
        <f t="shared" si="16"/>
        <v>10</v>
      </c>
      <c r="O80" s="59">
        <f t="shared" si="23"/>
        <v>0.83333333333333337</v>
      </c>
      <c r="P80" s="59">
        <f t="shared" si="17"/>
        <v>1.2133516482134197</v>
      </c>
      <c r="Q80" s="60">
        <f t="shared" si="24"/>
        <v>145.60219778561037</v>
      </c>
      <c r="R80" s="60" t="s">
        <v>58</v>
      </c>
      <c r="S80" s="61">
        <f t="shared" si="14"/>
        <v>0</v>
      </c>
      <c r="T80" s="61">
        <f t="shared" si="18"/>
        <v>0</v>
      </c>
      <c r="U80" s="62" t="s">
        <v>57</v>
      </c>
      <c r="V80" s="63" t="s">
        <v>59</v>
      </c>
      <c r="W80" s="61">
        <f t="shared" si="20"/>
        <v>1.75</v>
      </c>
      <c r="X80" s="61">
        <f t="shared" si="21"/>
        <v>2.2255617268456072</v>
      </c>
      <c r="Y80" s="63">
        <f t="shared" si="25"/>
        <v>127.17495581974899</v>
      </c>
      <c r="Z80" s="63" t="s">
        <v>58</v>
      </c>
      <c r="AA80" s="61">
        <f t="shared" si="15"/>
        <v>0.75</v>
      </c>
      <c r="AB80" s="61">
        <f t="shared" si="22"/>
        <v>0.82915619758884995</v>
      </c>
      <c r="AC80" s="63">
        <f t="shared" si="26"/>
        <v>110.55415967851332</v>
      </c>
      <c r="AD80" s="64" t="s">
        <v>58</v>
      </c>
    </row>
    <row r="81" spans="1:30" x14ac:dyDescent="0.25">
      <c r="A81" s="65">
        <v>117</v>
      </c>
      <c r="B81" s="39">
        <v>0</v>
      </c>
      <c r="C81" s="39">
        <v>0</v>
      </c>
      <c r="D81" s="39">
        <v>3</v>
      </c>
      <c r="E81" s="58">
        <v>0</v>
      </c>
      <c r="F81" s="39">
        <v>2</v>
      </c>
      <c r="G81" s="39">
        <v>0</v>
      </c>
      <c r="H81" s="39">
        <v>0</v>
      </c>
      <c r="I81" s="58">
        <v>0</v>
      </c>
      <c r="J81" s="39">
        <v>2</v>
      </c>
      <c r="K81" s="39">
        <v>1</v>
      </c>
      <c r="L81" s="39">
        <v>0</v>
      </c>
      <c r="M81" s="39">
        <v>2</v>
      </c>
      <c r="N81" s="57">
        <f t="shared" si="16"/>
        <v>10</v>
      </c>
      <c r="O81" s="59">
        <f t="shared" si="23"/>
        <v>0.83333333333333337</v>
      </c>
      <c r="P81" s="59">
        <f t="shared" si="17"/>
        <v>1.0671873729054748</v>
      </c>
      <c r="Q81" s="60">
        <f t="shared" si="24"/>
        <v>128.06248474865697</v>
      </c>
      <c r="R81" s="60" t="s">
        <v>58</v>
      </c>
      <c r="S81" s="61">
        <f t="shared" si="14"/>
        <v>0.75</v>
      </c>
      <c r="T81" s="61">
        <f t="shared" si="18"/>
        <v>1.299038105676658</v>
      </c>
      <c r="U81" s="62">
        <f>(T81/S81)*100</f>
        <v>173.20508075688775</v>
      </c>
      <c r="V81" s="63" t="s">
        <v>58</v>
      </c>
      <c r="W81" s="61">
        <f t="shared" si="20"/>
        <v>0.5</v>
      </c>
      <c r="X81" s="61">
        <f t="shared" si="21"/>
        <v>1.14564392373896</v>
      </c>
      <c r="Y81" s="63">
        <f t="shared" si="25"/>
        <v>229.128784747792</v>
      </c>
      <c r="Z81" s="63" t="s">
        <v>58</v>
      </c>
      <c r="AA81" s="61">
        <f t="shared" si="15"/>
        <v>1.25</v>
      </c>
      <c r="AB81" s="61">
        <f t="shared" si="22"/>
        <v>0.82915619758884995</v>
      </c>
      <c r="AC81" s="63">
        <f t="shared" si="26"/>
        <v>66.332495807107989</v>
      </c>
      <c r="AD81" s="64" t="s">
        <v>58</v>
      </c>
    </row>
    <row r="82" spans="1:30" x14ac:dyDescent="0.25">
      <c r="A82" s="65">
        <v>52</v>
      </c>
      <c r="B82" s="39">
        <v>0</v>
      </c>
      <c r="C82" s="39">
        <v>0</v>
      </c>
      <c r="D82" s="39">
        <v>0</v>
      </c>
      <c r="E82" s="58">
        <v>0</v>
      </c>
      <c r="F82" s="39">
        <v>4</v>
      </c>
      <c r="G82" s="39">
        <v>1</v>
      </c>
      <c r="H82" s="39">
        <v>0</v>
      </c>
      <c r="I82" s="58">
        <v>1</v>
      </c>
      <c r="J82" s="39">
        <v>2</v>
      </c>
      <c r="K82" s="39">
        <v>1</v>
      </c>
      <c r="L82" s="39">
        <v>0</v>
      </c>
      <c r="M82" s="39">
        <v>1</v>
      </c>
      <c r="N82" s="57">
        <f t="shared" si="16"/>
        <v>10</v>
      </c>
      <c r="O82" s="59">
        <f t="shared" si="23"/>
        <v>0.83333333333333337</v>
      </c>
      <c r="P82" s="59">
        <f t="shared" si="17"/>
        <v>1.1426091000668408</v>
      </c>
      <c r="Q82" s="60">
        <f t="shared" si="24"/>
        <v>137.11309200802089</v>
      </c>
      <c r="R82" s="60" t="s">
        <v>58</v>
      </c>
      <c r="S82" s="61">
        <f t="shared" si="14"/>
        <v>0</v>
      </c>
      <c r="T82" s="61">
        <f t="shared" si="18"/>
        <v>0</v>
      </c>
      <c r="U82" s="62" t="s">
        <v>57</v>
      </c>
      <c r="V82" s="63" t="s">
        <v>59</v>
      </c>
      <c r="W82" s="61">
        <f t="shared" si="20"/>
        <v>1.5</v>
      </c>
      <c r="X82" s="61">
        <f t="shared" si="21"/>
        <v>2.0766559657295187</v>
      </c>
      <c r="Y82" s="63">
        <f t="shared" si="25"/>
        <v>138.44373104863459</v>
      </c>
      <c r="Z82" s="63" t="s">
        <v>58</v>
      </c>
      <c r="AA82" s="61">
        <f t="shared" si="15"/>
        <v>1</v>
      </c>
      <c r="AB82" s="61">
        <f t="shared" si="22"/>
        <v>0.70710678118654757</v>
      </c>
      <c r="AC82" s="63">
        <f t="shared" si="26"/>
        <v>70.710678118654755</v>
      </c>
      <c r="AD82" s="64" t="s">
        <v>58</v>
      </c>
    </row>
    <row r="83" spans="1:30" x14ac:dyDescent="0.25">
      <c r="A83" s="65">
        <v>57</v>
      </c>
      <c r="B83" s="39">
        <v>0</v>
      </c>
      <c r="C83" s="39">
        <v>0</v>
      </c>
      <c r="D83" s="39">
        <v>0</v>
      </c>
      <c r="E83" s="58">
        <v>0</v>
      </c>
      <c r="F83" s="39">
        <v>1</v>
      </c>
      <c r="G83" s="39">
        <v>1</v>
      </c>
      <c r="H83" s="39">
        <v>1</v>
      </c>
      <c r="I83" s="58">
        <v>4</v>
      </c>
      <c r="J83" s="39">
        <v>0</v>
      </c>
      <c r="K83" s="39">
        <v>2</v>
      </c>
      <c r="L83" s="39">
        <v>1</v>
      </c>
      <c r="M83" s="39">
        <v>0</v>
      </c>
      <c r="N83" s="57">
        <f t="shared" si="16"/>
        <v>10</v>
      </c>
      <c r="O83" s="59">
        <f t="shared" si="23"/>
        <v>0.83333333333333337</v>
      </c>
      <c r="P83" s="59">
        <f t="shared" si="17"/>
        <v>1.1426091000668406</v>
      </c>
      <c r="Q83" s="60">
        <f t="shared" si="24"/>
        <v>137.11309200802086</v>
      </c>
      <c r="R83" s="60" t="s">
        <v>58</v>
      </c>
      <c r="S83" s="61">
        <f t="shared" si="14"/>
        <v>0</v>
      </c>
      <c r="T83" s="61">
        <f t="shared" si="18"/>
        <v>0</v>
      </c>
      <c r="U83" s="62" t="s">
        <v>57</v>
      </c>
      <c r="V83" s="63" t="s">
        <v>59</v>
      </c>
      <c r="W83" s="61">
        <f t="shared" si="20"/>
        <v>1.75</v>
      </c>
      <c r="X83" s="61">
        <f t="shared" si="21"/>
        <v>2.5155764746872635</v>
      </c>
      <c r="Y83" s="63">
        <f t="shared" si="25"/>
        <v>143.74722712498649</v>
      </c>
      <c r="Z83" s="63" t="s">
        <v>58</v>
      </c>
      <c r="AA83" s="61">
        <f t="shared" si="15"/>
        <v>0.75</v>
      </c>
      <c r="AB83" s="61">
        <f t="shared" si="22"/>
        <v>0.82915619758884995</v>
      </c>
      <c r="AC83" s="63">
        <f t="shared" si="26"/>
        <v>110.55415967851332</v>
      </c>
      <c r="AD83" s="64" t="s">
        <v>58</v>
      </c>
    </row>
    <row r="84" spans="1:30" x14ac:dyDescent="0.25">
      <c r="A84" s="65">
        <v>59</v>
      </c>
      <c r="B84" s="39">
        <v>0</v>
      </c>
      <c r="C84" s="39">
        <v>0</v>
      </c>
      <c r="D84" s="39">
        <v>0</v>
      </c>
      <c r="E84" s="58">
        <v>4</v>
      </c>
      <c r="F84" s="39">
        <v>0</v>
      </c>
      <c r="G84" s="39">
        <v>4</v>
      </c>
      <c r="H84" s="39">
        <v>2</v>
      </c>
      <c r="I84" s="58">
        <v>0</v>
      </c>
      <c r="J84" s="39">
        <v>0</v>
      </c>
      <c r="K84" s="39">
        <v>0</v>
      </c>
      <c r="L84" s="39">
        <v>0</v>
      </c>
      <c r="M84" s="39">
        <v>0</v>
      </c>
      <c r="N84" s="57">
        <f t="shared" si="16"/>
        <v>10</v>
      </c>
      <c r="O84" s="59">
        <f t="shared" si="23"/>
        <v>0.83333333333333337</v>
      </c>
      <c r="P84" s="59">
        <f t="shared" si="17"/>
        <v>1.5184055965240495</v>
      </c>
      <c r="Q84" s="60">
        <f t="shared" si="24"/>
        <v>182.20867158288593</v>
      </c>
      <c r="R84" s="60" t="s">
        <v>58</v>
      </c>
      <c r="S84" s="61">
        <f t="shared" si="14"/>
        <v>1</v>
      </c>
      <c r="T84" s="61">
        <f t="shared" si="18"/>
        <v>1.7320508075688772</v>
      </c>
      <c r="U84" s="62">
        <f>(T84/S84)*100</f>
        <v>173.20508075688772</v>
      </c>
      <c r="V84" s="63" t="s">
        <v>58</v>
      </c>
      <c r="W84" s="61">
        <f t="shared" si="20"/>
        <v>1.5</v>
      </c>
      <c r="X84" s="61">
        <f t="shared" si="21"/>
        <v>3.0516389039334255</v>
      </c>
      <c r="Y84" s="63">
        <f t="shared" si="25"/>
        <v>203.4425935955617</v>
      </c>
      <c r="Z84" s="63" t="s">
        <v>58</v>
      </c>
      <c r="AA84" s="61">
        <f t="shared" si="15"/>
        <v>0</v>
      </c>
      <c r="AB84" s="61">
        <f t="shared" si="22"/>
        <v>0</v>
      </c>
      <c r="AC84" s="63" t="s">
        <v>57</v>
      </c>
      <c r="AD84" s="64" t="s">
        <v>59</v>
      </c>
    </row>
    <row r="85" spans="1:30" x14ac:dyDescent="0.25">
      <c r="A85" s="65">
        <v>61</v>
      </c>
      <c r="B85" s="39">
        <v>0</v>
      </c>
      <c r="C85" s="39">
        <v>0</v>
      </c>
      <c r="D85" s="39">
        <v>0</v>
      </c>
      <c r="E85" s="58">
        <v>0</v>
      </c>
      <c r="F85" s="39">
        <v>1</v>
      </c>
      <c r="G85" s="39">
        <v>0</v>
      </c>
      <c r="H85" s="39">
        <v>1</v>
      </c>
      <c r="I85" s="58">
        <v>0</v>
      </c>
      <c r="J85" s="39">
        <v>2</v>
      </c>
      <c r="K85" s="39">
        <v>2</v>
      </c>
      <c r="L85" s="39">
        <v>3</v>
      </c>
      <c r="M85" s="39">
        <v>1</v>
      </c>
      <c r="N85" s="57">
        <f t="shared" si="16"/>
        <v>10</v>
      </c>
      <c r="O85" s="59">
        <f t="shared" si="23"/>
        <v>0.83333333333333337</v>
      </c>
      <c r="P85" s="59">
        <f t="shared" si="17"/>
        <v>0.98601329718326924</v>
      </c>
      <c r="Q85" s="60">
        <f t="shared" si="24"/>
        <v>118.32159566199229</v>
      </c>
      <c r="R85" s="60" t="s">
        <v>58</v>
      </c>
      <c r="S85" s="61">
        <f t="shared" si="14"/>
        <v>0</v>
      </c>
      <c r="T85" s="61">
        <f t="shared" si="18"/>
        <v>0</v>
      </c>
      <c r="U85" s="62" t="s">
        <v>57</v>
      </c>
      <c r="V85" s="63" t="s">
        <v>59</v>
      </c>
      <c r="W85" s="61">
        <f t="shared" si="20"/>
        <v>0.5</v>
      </c>
      <c r="X85" s="61">
        <f t="shared" si="21"/>
        <v>0.90138781886599728</v>
      </c>
      <c r="Y85" s="63">
        <f t="shared" si="25"/>
        <v>180.27756377319946</v>
      </c>
      <c r="Z85" s="63" t="s">
        <v>58</v>
      </c>
      <c r="AA85" s="61">
        <f t="shared" si="15"/>
        <v>2</v>
      </c>
      <c r="AB85" s="61">
        <f t="shared" si="22"/>
        <v>0.70710678118654757</v>
      </c>
      <c r="AC85" s="63">
        <f t="shared" si="26"/>
        <v>35.355339059327378</v>
      </c>
      <c r="AD85" s="64" t="s">
        <v>58</v>
      </c>
    </row>
    <row r="86" spans="1:30" x14ac:dyDescent="0.25">
      <c r="A86" s="65">
        <v>70</v>
      </c>
      <c r="B86" s="39">
        <v>3</v>
      </c>
      <c r="C86" s="39">
        <v>0</v>
      </c>
      <c r="D86" s="39">
        <v>0</v>
      </c>
      <c r="E86" s="58">
        <v>0</v>
      </c>
      <c r="F86" s="39">
        <v>5</v>
      </c>
      <c r="G86" s="39">
        <v>0</v>
      </c>
      <c r="H86" s="39">
        <v>0</v>
      </c>
      <c r="I86" s="58">
        <v>1</v>
      </c>
      <c r="J86" s="39">
        <v>0</v>
      </c>
      <c r="K86" s="39">
        <v>0</v>
      </c>
      <c r="L86" s="39">
        <v>0</v>
      </c>
      <c r="M86" s="39">
        <v>1</v>
      </c>
      <c r="N86" s="57">
        <f t="shared" si="16"/>
        <v>10</v>
      </c>
      <c r="O86" s="59">
        <f t="shared" si="23"/>
        <v>0.83333333333333337</v>
      </c>
      <c r="P86" s="59">
        <f t="shared" si="17"/>
        <v>1.5184055965240497</v>
      </c>
      <c r="Q86" s="60">
        <f t="shared" si="24"/>
        <v>182.20867158288596</v>
      </c>
      <c r="R86" s="60" t="s">
        <v>58</v>
      </c>
      <c r="S86" s="61">
        <f t="shared" si="14"/>
        <v>0.75</v>
      </c>
      <c r="T86" s="61">
        <f t="shared" si="18"/>
        <v>1.299038105676658</v>
      </c>
      <c r="U86" s="62">
        <f>(T86/S86)*100</f>
        <v>173.20508075688775</v>
      </c>
      <c r="V86" s="63" t="s">
        <v>58</v>
      </c>
      <c r="W86" s="61">
        <f t="shared" si="20"/>
        <v>1.5</v>
      </c>
      <c r="X86" s="61">
        <f t="shared" si="21"/>
        <v>2.7950849718747373</v>
      </c>
      <c r="Y86" s="63">
        <f t="shared" si="25"/>
        <v>186.33899812498248</v>
      </c>
      <c r="Z86" s="63" t="s">
        <v>58</v>
      </c>
      <c r="AA86" s="61">
        <f t="shared" si="15"/>
        <v>0.25</v>
      </c>
      <c r="AB86" s="61">
        <f t="shared" si="22"/>
        <v>0.4330127018922193</v>
      </c>
      <c r="AC86" s="63">
        <f t="shared" si="26"/>
        <v>173.20508075688772</v>
      </c>
      <c r="AD86" s="64" t="s">
        <v>58</v>
      </c>
    </row>
    <row r="87" spans="1:30" x14ac:dyDescent="0.25">
      <c r="A87" s="65">
        <v>76</v>
      </c>
      <c r="B87" s="39">
        <v>0</v>
      </c>
      <c r="C87" s="39">
        <v>0</v>
      </c>
      <c r="D87" s="39">
        <v>1</v>
      </c>
      <c r="E87" s="58">
        <v>0</v>
      </c>
      <c r="F87" s="39">
        <v>1</v>
      </c>
      <c r="G87" s="39">
        <v>4</v>
      </c>
      <c r="H87" s="39">
        <v>0</v>
      </c>
      <c r="I87" s="58">
        <v>0</v>
      </c>
      <c r="J87" s="39">
        <v>2</v>
      </c>
      <c r="K87" s="39">
        <v>2</v>
      </c>
      <c r="L87" s="39">
        <v>0</v>
      </c>
      <c r="M87" s="39">
        <v>0</v>
      </c>
      <c r="N87" s="57">
        <f t="shared" si="16"/>
        <v>10</v>
      </c>
      <c r="O87" s="59">
        <f t="shared" si="23"/>
        <v>0.83333333333333337</v>
      </c>
      <c r="P87" s="59">
        <f t="shared" si="17"/>
        <v>1.2133516482134197</v>
      </c>
      <c r="Q87" s="60">
        <f t="shared" si="24"/>
        <v>145.60219778561037</v>
      </c>
      <c r="R87" s="60" t="s">
        <v>58</v>
      </c>
      <c r="S87" s="61">
        <f t="shared" si="14"/>
        <v>0.25</v>
      </c>
      <c r="T87" s="61">
        <f t="shared" si="18"/>
        <v>0.4330127018922193</v>
      </c>
      <c r="U87" s="62">
        <f>(T87/S87)*100</f>
        <v>173.20508075688772</v>
      </c>
      <c r="V87" s="63" t="s">
        <v>58</v>
      </c>
      <c r="W87" s="61">
        <f t="shared" si="20"/>
        <v>1.25</v>
      </c>
      <c r="X87" s="61">
        <f t="shared" si="21"/>
        <v>3.2715630820756001</v>
      </c>
      <c r="Y87" s="63">
        <f t="shared" si="25"/>
        <v>261.72504656604804</v>
      </c>
      <c r="Z87" s="63" t="s">
        <v>58</v>
      </c>
      <c r="AA87" s="61">
        <f t="shared" si="15"/>
        <v>1</v>
      </c>
      <c r="AB87" s="61">
        <f t="shared" si="22"/>
        <v>1</v>
      </c>
      <c r="AC87" s="63">
        <f t="shared" si="26"/>
        <v>100</v>
      </c>
      <c r="AD87" s="64" t="s">
        <v>58</v>
      </c>
    </row>
    <row r="88" spans="1:30" x14ac:dyDescent="0.25">
      <c r="A88" s="65">
        <v>85</v>
      </c>
      <c r="B88" s="39">
        <v>0</v>
      </c>
      <c r="C88" s="39">
        <v>0</v>
      </c>
      <c r="D88" s="39">
        <v>0</v>
      </c>
      <c r="E88" s="58">
        <v>0</v>
      </c>
      <c r="F88" s="39">
        <v>2</v>
      </c>
      <c r="G88" s="39">
        <v>3</v>
      </c>
      <c r="H88" s="39">
        <v>1</v>
      </c>
      <c r="I88" s="58">
        <v>0</v>
      </c>
      <c r="J88" s="39">
        <v>2</v>
      </c>
      <c r="K88" s="39">
        <v>2</v>
      </c>
      <c r="L88" s="39">
        <v>0</v>
      </c>
      <c r="M88" s="39">
        <v>0</v>
      </c>
      <c r="N88" s="57">
        <f t="shared" si="16"/>
        <v>10</v>
      </c>
      <c r="O88" s="59">
        <f t="shared" si="23"/>
        <v>0.83333333333333337</v>
      </c>
      <c r="P88" s="59">
        <f t="shared" si="17"/>
        <v>1.0671873729054748</v>
      </c>
      <c r="Q88" s="60">
        <f t="shared" si="24"/>
        <v>128.06248474865697</v>
      </c>
      <c r="R88" s="60" t="s">
        <v>58</v>
      </c>
      <c r="S88" s="61">
        <f t="shared" si="14"/>
        <v>0</v>
      </c>
      <c r="T88" s="61">
        <f t="shared" si="18"/>
        <v>0</v>
      </c>
      <c r="U88" s="62" t="s">
        <v>57</v>
      </c>
      <c r="V88" s="63" t="s">
        <v>59</v>
      </c>
      <c r="W88" s="61">
        <f t="shared" si="20"/>
        <v>1.5</v>
      </c>
      <c r="X88" s="61">
        <f t="shared" si="21"/>
        <v>2.1937410968480306</v>
      </c>
      <c r="Y88" s="63">
        <f t="shared" si="25"/>
        <v>146.24940645653538</v>
      </c>
      <c r="Z88" s="63" t="s">
        <v>58</v>
      </c>
      <c r="AA88" s="61">
        <f t="shared" si="15"/>
        <v>1</v>
      </c>
      <c r="AB88" s="61">
        <f t="shared" si="22"/>
        <v>1</v>
      </c>
      <c r="AC88" s="63">
        <f t="shared" si="26"/>
        <v>100</v>
      </c>
      <c r="AD88" s="64" t="s">
        <v>58</v>
      </c>
    </row>
    <row r="89" spans="1:30" x14ac:dyDescent="0.25">
      <c r="A89" s="65">
        <v>106</v>
      </c>
      <c r="B89" s="39">
        <v>0</v>
      </c>
      <c r="C89" s="39">
        <v>0</v>
      </c>
      <c r="D89" s="39">
        <v>0</v>
      </c>
      <c r="E89" s="58">
        <v>0</v>
      </c>
      <c r="F89" s="39">
        <v>4</v>
      </c>
      <c r="G89" s="39">
        <v>0</v>
      </c>
      <c r="H89" s="39">
        <v>2</v>
      </c>
      <c r="I89" s="58">
        <v>0</v>
      </c>
      <c r="J89" s="39">
        <v>0</v>
      </c>
      <c r="K89" s="39">
        <v>0</v>
      </c>
      <c r="L89" s="39">
        <v>4</v>
      </c>
      <c r="M89" s="39">
        <v>0</v>
      </c>
      <c r="N89" s="57">
        <f t="shared" si="16"/>
        <v>10</v>
      </c>
      <c r="O89" s="59">
        <f t="shared" si="23"/>
        <v>0.83333333333333337</v>
      </c>
      <c r="P89" s="59">
        <f t="shared" si="17"/>
        <v>1.5184055965240497</v>
      </c>
      <c r="Q89" s="60">
        <f t="shared" si="24"/>
        <v>182.20867158288596</v>
      </c>
      <c r="R89" s="60" t="s">
        <v>58</v>
      </c>
      <c r="S89" s="61">
        <f t="shared" si="14"/>
        <v>0</v>
      </c>
      <c r="T89" s="61">
        <f t="shared" si="18"/>
        <v>0</v>
      </c>
      <c r="U89" s="62" t="s">
        <v>57</v>
      </c>
      <c r="V89" s="63" t="s">
        <v>59</v>
      </c>
      <c r="W89" s="61">
        <f t="shared" si="20"/>
        <v>1.5</v>
      </c>
      <c r="X89" s="61">
        <f t="shared" si="21"/>
        <v>2.5124689052802225</v>
      </c>
      <c r="Y89" s="63">
        <f t="shared" si="25"/>
        <v>167.49792701868148</v>
      </c>
      <c r="Z89" s="63" t="s">
        <v>58</v>
      </c>
      <c r="AA89" s="61">
        <f t="shared" si="15"/>
        <v>1</v>
      </c>
      <c r="AB89" s="61">
        <f t="shared" si="22"/>
        <v>1.7320508075688772</v>
      </c>
      <c r="AC89" s="63">
        <f t="shared" si="26"/>
        <v>173.20508075688772</v>
      </c>
      <c r="AD89" s="64" t="s">
        <v>58</v>
      </c>
    </row>
    <row r="90" spans="1:30" x14ac:dyDescent="0.25">
      <c r="A90" s="65">
        <v>113</v>
      </c>
      <c r="B90" s="39">
        <v>2</v>
      </c>
      <c r="C90" s="39">
        <v>0</v>
      </c>
      <c r="D90" s="39">
        <v>1</v>
      </c>
      <c r="E90" s="58">
        <v>0</v>
      </c>
      <c r="F90" s="39">
        <v>4</v>
      </c>
      <c r="G90" s="39">
        <v>0</v>
      </c>
      <c r="H90" s="39">
        <v>3</v>
      </c>
      <c r="I90" s="58">
        <v>0</v>
      </c>
      <c r="J90" s="39">
        <v>0</v>
      </c>
      <c r="K90" s="39">
        <v>0</v>
      </c>
      <c r="L90" s="39">
        <v>0</v>
      </c>
      <c r="M90" s="39">
        <v>0</v>
      </c>
      <c r="N90" s="57">
        <f t="shared" si="16"/>
        <v>10</v>
      </c>
      <c r="O90" s="59">
        <f t="shared" si="23"/>
        <v>0.83333333333333337</v>
      </c>
      <c r="P90" s="59">
        <f t="shared" si="17"/>
        <v>1.3437096247164246</v>
      </c>
      <c r="Q90" s="60">
        <f t="shared" si="24"/>
        <v>161.24515496597093</v>
      </c>
      <c r="R90" s="60" t="s">
        <v>58</v>
      </c>
      <c r="S90" s="61">
        <f t="shared" si="14"/>
        <v>0.75</v>
      </c>
      <c r="T90" s="61">
        <f t="shared" si="18"/>
        <v>0.82915619758884995</v>
      </c>
      <c r="U90" s="62">
        <f>(T90/S90)*100</f>
        <v>110.55415967851332</v>
      </c>
      <c r="V90" s="63" t="s">
        <v>58</v>
      </c>
      <c r="W90" s="61">
        <f t="shared" si="20"/>
        <v>1.75</v>
      </c>
      <c r="X90" s="61">
        <f t="shared" si="21"/>
        <v>2.9921773008964561</v>
      </c>
      <c r="Y90" s="63">
        <f t="shared" si="25"/>
        <v>170.98156005122607</v>
      </c>
      <c r="Z90" s="63" t="s">
        <v>58</v>
      </c>
      <c r="AA90" s="61">
        <f t="shared" si="15"/>
        <v>0</v>
      </c>
      <c r="AB90" s="61">
        <f t="shared" si="22"/>
        <v>0</v>
      </c>
      <c r="AC90" s="63" t="s">
        <v>57</v>
      </c>
      <c r="AD90" s="64" t="s">
        <v>59</v>
      </c>
    </row>
    <row r="91" spans="1:30" x14ac:dyDescent="0.25">
      <c r="A91" s="65">
        <v>114</v>
      </c>
      <c r="B91" s="39">
        <v>0</v>
      </c>
      <c r="C91" s="39">
        <v>0</v>
      </c>
      <c r="D91" s="39">
        <v>0</v>
      </c>
      <c r="E91" s="58">
        <v>0</v>
      </c>
      <c r="F91" s="39">
        <v>1</v>
      </c>
      <c r="G91" s="39">
        <v>2</v>
      </c>
      <c r="H91" s="39">
        <v>4</v>
      </c>
      <c r="I91" s="58">
        <v>0</v>
      </c>
      <c r="J91" s="39">
        <v>2</v>
      </c>
      <c r="K91" s="39">
        <v>1</v>
      </c>
      <c r="L91" s="39">
        <v>0</v>
      </c>
      <c r="M91" s="39">
        <v>0</v>
      </c>
      <c r="N91" s="57">
        <f t="shared" si="16"/>
        <v>10</v>
      </c>
      <c r="O91" s="59">
        <f t="shared" si="23"/>
        <v>0.83333333333333337</v>
      </c>
      <c r="P91" s="59">
        <f t="shared" si="17"/>
        <v>1.2133516482134197</v>
      </c>
      <c r="Q91" s="60">
        <f t="shared" si="24"/>
        <v>145.60219778561037</v>
      </c>
      <c r="R91" s="60" t="s">
        <v>58</v>
      </c>
      <c r="S91" s="61">
        <f t="shared" si="14"/>
        <v>0</v>
      </c>
      <c r="T91" s="61">
        <f t="shared" si="18"/>
        <v>0</v>
      </c>
      <c r="U91" s="62" t="s">
        <v>57</v>
      </c>
      <c r="V91" s="63" t="s">
        <v>59</v>
      </c>
      <c r="W91" s="61">
        <f t="shared" si="20"/>
        <v>1.75</v>
      </c>
      <c r="X91" s="61">
        <f t="shared" si="21"/>
        <v>2.8858490951537989</v>
      </c>
      <c r="Y91" s="63">
        <f t="shared" si="25"/>
        <v>164.9056625802171</v>
      </c>
      <c r="Z91" s="63" t="s">
        <v>58</v>
      </c>
      <c r="AA91" s="61">
        <f t="shared" si="15"/>
        <v>0.75</v>
      </c>
      <c r="AB91" s="61">
        <f t="shared" si="22"/>
        <v>0.82915619758884995</v>
      </c>
      <c r="AC91" s="63">
        <f t="shared" si="26"/>
        <v>110.55415967851332</v>
      </c>
      <c r="AD91" s="64" t="s">
        <v>58</v>
      </c>
    </row>
    <row r="92" spans="1:30" x14ac:dyDescent="0.25">
      <c r="A92" s="65">
        <v>118</v>
      </c>
      <c r="B92" s="39">
        <v>0</v>
      </c>
      <c r="C92" s="39">
        <v>1</v>
      </c>
      <c r="D92" s="39">
        <v>0</v>
      </c>
      <c r="E92" s="58">
        <v>0</v>
      </c>
      <c r="F92" s="39">
        <v>1</v>
      </c>
      <c r="G92" s="39">
        <v>0</v>
      </c>
      <c r="H92" s="39">
        <v>2</v>
      </c>
      <c r="I92" s="58">
        <v>0</v>
      </c>
      <c r="J92" s="39">
        <v>2</v>
      </c>
      <c r="K92" s="39">
        <v>2</v>
      </c>
      <c r="L92" s="39">
        <v>0</v>
      </c>
      <c r="M92" s="39">
        <v>0</v>
      </c>
      <c r="N92" s="57">
        <f t="shared" si="16"/>
        <v>8</v>
      </c>
      <c r="O92" s="59">
        <f t="shared" si="23"/>
        <v>0.66666666666666663</v>
      </c>
      <c r="P92" s="59">
        <f t="shared" si="17"/>
        <v>0.84983658559879749</v>
      </c>
      <c r="Q92" s="60">
        <f t="shared" si="24"/>
        <v>127.47548783981964</v>
      </c>
      <c r="R92" s="60" t="s">
        <v>58</v>
      </c>
      <c r="S92" s="61">
        <f t="shared" si="14"/>
        <v>0.25</v>
      </c>
      <c r="T92" s="61">
        <f t="shared" si="18"/>
        <v>0.4330127018922193</v>
      </c>
      <c r="U92" s="62">
        <f t="shared" ref="U92:U97" si="27">(T92/S92)*100</f>
        <v>173.20508075688772</v>
      </c>
      <c r="V92" s="63" t="s">
        <v>58</v>
      </c>
      <c r="W92" s="61">
        <f t="shared" si="20"/>
        <v>0.75</v>
      </c>
      <c r="X92" s="61">
        <f t="shared" si="21"/>
        <v>1.6441183047457382</v>
      </c>
      <c r="Y92" s="63">
        <f t="shared" si="25"/>
        <v>219.21577396609842</v>
      </c>
      <c r="Z92" s="63" t="s">
        <v>58</v>
      </c>
      <c r="AA92" s="61">
        <f t="shared" si="15"/>
        <v>1</v>
      </c>
      <c r="AB92" s="61">
        <f t="shared" si="22"/>
        <v>1</v>
      </c>
      <c r="AC92" s="63">
        <f t="shared" si="26"/>
        <v>100</v>
      </c>
      <c r="AD92" s="64" t="s">
        <v>58</v>
      </c>
    </row>
    <row r="93" spans="1:30" x14ac:dyDescent="0.25">
      <c r="A93" s="65">
        <v>110</v>
      </c>
      <c r="B93" s="39">
        <v>0</v>
      </c>
      <c r="C93" s="39">
        <v>1</v>
      </c>
      <c r="D93" s="39">
        <v>0</v>
      </c>
      <c r="E93" s="58">
        <v>2</v>
      </c>
      <c r="F93" s="39">
        <v>0</v>
      </c>
      <c r="G93" s="39">
        <v>2</v>
      </c>
      <c r="H93" s="39">
        <v>3</v>
      </c>
      <c r="I93" s="58">
        <v>0</v>
      </c>
      <c r="J93" s="39">
        <v>0</v>
      </c>
      <c r="K93" s="39">
        <v>0</v>
      </c>
      <c r="L93" s="39">
        <v>0</v>
      </c>
      <c r="M93" s="39">
        <v>0</v>
      </c>
      <c r="N93" s="57">
        <f t="shared" si="16"/>
        <v>8</v>
      </c>
      <c r="O93" s="59">
        <f t="shared" si="23"/>
        <v>0.66666666666666663</v>
      </c>
      <c r="P93" s="59">
        <f t="shared" si="17"/>
        <v>1.0274023338281628</v>
      </c>
      <c r="Q93" s="60">
        <f t="shared" si="24"/>
        <v>154.11035007422441</v>
      </c>
      <c r="R93" s="60" t="s">
        <v>58</v>
      </c>
      <c r="S93" s="61">
        <f t="shared" si="14"/>
        <v>0.75</v>
      </c>
      <c r="T93" s="61">
        <f t="shared" si="18"/>
        <v>0.82915619758884995</v>
      </c>
      <c r="U93" s="62">
        <f t="shared" si="27"/>
        <v>110.55415967851332</v>
      </c>
      <c r="V93" s="63" t="s">
        <v>58</v>
      </c>
      <c r="W93" s="61">
        <f t="shared" si="20"/>
        <v>1.25</v>
      </c>
      <c r="X93" s="61">
        <f t="shared" si="21"/>
        <v>2.3618054534613981</v>
      </c>
      <c r="Y93" s="63">
        <f t="shared" si="25"/>
        <v>188.94443627691183</v>
      </c>
      <c r="Z93" s="63" t="s">
        <v>58</v>
      </c>
      <c r="AA93" s="61">
        <f t="shared" si="15"/>
        <v>0</v>
      </c>
      <c r="AB93" s="61">
        <f t="shared" si="22"/>
        <v>0</v>
      </c>
      <c r="AC93" s="63" t="s">
        <v>57</v>
      </c>
      <c r="AD93" s="64" t="s">
        <v>59</v>
      </c>
    </row>
    <row r="94" spans="1:30" x14ac:dyDescent="0.25">
      <c r="A94" s="65">
        <v>66</v>
      </c>
      <c r="B94" s="39">
        <v>1</v>
      </c>
      <c r="C94" s="39">
        <v>0</v>
      </c>
      <c r="D94" s="39">
        <v>2</v>
      </c>
      <c r="E94" s="58">
        <v>3</v>
      </c>
      <c r="F94" s="39">
        <v>0</v>
      </c>
      <c r="G94" s="39">
        <v>1</v>
      </c>
      <c r="H94" s="39">
        <v>0</v>
      </c>
      <c r="I94" s="58">
        <v>0</v>
      </c>
      <c r="J94" s="39">
        <v>0</v>
      </c>
      <c r="K94" s="39">
        <v>0</v>
      </c>
      <c r="L94" s="39">
        <v>0</v>
      </c>
      <c r="M94" s="39">
        <v>0</v>
      </c>
      <c r="N94" s="57">
        <f t="shared" si="16"/>
        <v>7</v>
      </c>
      <c r="O94" s="59">
        <f t="shared" si="23"/>
        <v>0.58333333333333337</v>
      </c>
      <c r="P94" s="59">
        <f t="shared" si="17"/>
        <v>0.95379359518829987</v>
      </c>
      <c r="Q94" s="60">
        <f t="shared" si="24"/>
        <v>163.5074734608514</v>
      </c>
      <c r="R94" s="60" t="s">
        <v>58</v>
      </c>
      <c r="S94" s="61">
        <f t="shared" si="14"/>
        <v>1.5</v>
      </c>
      <c r="T94" s="61">
        <f t="shared" si="18"/>
        <v>1.1180339887498949</v>
      </c>
      <c r="U94" s="62">
        <f t="shared" si="27"/>
        <v>74.535599249992984</v>
      </c>
      <c r="V94" s="63" t="s">
        <v>58</v>
      </c>
      <c r="W94" s="61">
        <f t="shared" si="20"/>
        <v>0.25</v>
      </c>
      <c r="X94" s="61">
        <f t="shared" si="21"/>
        <v>0.83852549156242118</v>
      </c>
      <c r="Y94" s="63">
        <f t="shared" si="25"/>
        <v>335.41019662496848</v>
      </c>
      <c r="Z94" s="63" t="s">
        <v>58</v>
      </c>
      <c r="AA94" s="61">
        <f t="shared" si="15"/>
        <v>0</v>
      </c>
      <c r="AB94" s="61">
        <f t="shared" si="22"/>
        <v>0</v>
      </c>
      <c r="AC94" s="63" t="s">
        <v>57</v>
      </c>
      <c r="AD94" s="64" t="s">
        <v>59</v>
      </c>
    </row>
    <row r="95" spans="1:30" x14ac:dyDescent="0.25">
      <c r="A95" s="65">
        <v>67</v>
      </c>
      <c r="B95" s="39">
        <v>0</v>
      </c>
      <c r="C95" s="39">
        <v>0</v>
      </c>
      <c r="D95" s="39">
        <v>1</v>
      </c>
      <c r="E95" s="58">
        <v>0</v>
      </c>
      <c r="F95" s="39">
        <v>2</v>
      </c>
      <c r="G95" s="39">
        <v>0</v>
      </c>
      <c r="H95" s="39">
        <v>0</v>
      </c>
      <c r="I95" s="58">
        <v>2</v>
      </c>
      <c r="J95" s="39">
        <v>1</v>
      </c>
      <c r="K95" s="39">
        <v>1</v>
      </c>
      <c r="L95" s="39">
        <v>0</v>
      </c>
      <c r="M95" s="39">
        <v>0</v>
      </c>
      <c r="N95" s="57">
        <f t="shared" si="16"/>
        <v>7</v>
      </c>
      <c r="O95" s="59">
        <f t="shared" si="23"/>
        <v>0.58333333333333337</v>
      </c>
      <c r="P95" s="59">
        <f t="shared" si="17"/>
        <v>0.75920279826202475</v>
      </c>
      <c r="Q95" s="60">
        <f t="shared" si="24"/>
        <v>130.14905113063278</v>
      </c>
      <c r="R95" s="60" t="s">
        <v>58</v>
      </c>
      <c r="S95" s="61">
        <f t="shared" si="14"/>
        <v>0.25</v>
      </c>
      <c r="T95" s="61">
        <f t="shared" si="18"/>
        <v>0.4330127018922193</v>
      </c>
      <c r="U95" s="62">
        <f t="shared" si="27"/>
        <v>173.20508075688772</v>
      </c>
      <c r="V95" s="63" t="s">
        <v>58</v>
      </c>
      <c r="W95" s="61">
        <f t="shared" si="20"/>
        <v>1</v>
      </c>
      <c r="X95" s="61">
        <f t="shared" si="21"/>
        <v>1.8027756377319946</v>
      </c>
      <c r="Y95" s="63">
        <f t="shared" si="25"/>
        <v>180.27756377319946</v>
      </c>
      <c r="Z95" s="63" t="s">
        <v>58</v>
      </c>
      <c r="AA95" s="61">
        <f t="shared" si="15"/>
        <v>0.5</v>
      </c>
      <c r="AB95" s="61">
        <f t="shared" si="22"/>
        <v>0.5</v>
      </c>
      <c r="AC95" s="63">
        <f t="shared" si="26"/>
        <v>100</v>
      </c>
      <c r="AD95" s="64" t="s">
        <v>58</v>
      </c>
    </row>
    <row r="96" spans="1:30" x14ac:dyDescent="0.25">
      <c r="A96" s="65">
        <v>82</v>
      </c>
      <c r="B96" s="39">
        <v>0</v>
      </c>
      <c r="C96" s="39">
        <v>2</v>
      </c>
      <c r="D96" s="39">
        <v>0</v>
      </c>
      <c r="E96" s="58">
        <v>0</v>
      </c>
      <c r="F96" s="39">
        <v>4</v>
      </c>
      <c r="G96" s="39">
        <v>0</v>
      </c>
      <c r="H96" s="39">
        <v>0</v>
      </c>
      <c r="I96" s="58">
        <v>0</v>
      </c>
      <c r="J96" s="39">
        <v>1</v>
      </c>
      <c r="K96" s="39">
        <v>0</v>
      </c>
      <c r="L96" s="39">
        <v>0</v>
      </c>
      <c r="M96" s="39">
        <v>0</v>
      </c>
      <c r="N96" s="57">
        <f t="shared" si="16"/>
        <v>7</v>
      </c>
      <c r="O96" s="59">
        <f t="shared" si="23"/>
        <v>0.58333333333333337</v>
      </c>
      <c r="P96" s="59">
        <f t="shared" si="17"/>
        <v>1.1873172373979173</v>
      </c>
      <c r="Q96" s="60">
        <f t="shared" si="24"/>
        <v>203.54009783964293</v>
      </c>
      <c r="R96" s="60" t="s">
        <v>58</v>
      </c>
      <c r="S96" s="61">
        <f t="shared" si="14"/>
        <v>0.5</v>
      </c>
      <c r="T96" s="61">
        <f t="shared" si="18"/>
        <v>0.8660254037844386</v>
      </c>
      <c r="U96" s="62">
        <f t="shared" si="27"/>
        <v>173.20508075688772</v>
      </c>
      <c r="V96" s="63" t="s">
        <v>58</v>
      </c>
      <c r="W96" s="61">
        <f t="shared" si="20"/>
        <v>1</v>
      </c>
      <c r="X96" s="61">
        <f t="shared" si="21"/>
        <v>2.2912878474779199</v>
      </c>
      <c r="Y96" s="63">
        <f t="shared" si="25"/>
        <v>229.128784747792</v>
      </c>
      <c r="Z96" s="63" t="s">
        <v>58</v>
      </c>
      <c r="AA96" s="61">
        <f t="shared" si="15"/>
        <v>0.25</v>
      </c>
      <c r="AB96" s="61">
        <f t="shared" si="22"/>
        <v>0.4330127018922193</v>
      </c>
      <c r="AC96" s="63">
        <f t="shared" si="26"/>
        <v>173.20508075688772</v>
      </c>
      <c r="AD96" s="64" t="s">
        <v>58</v>
      </c>
    </row>
    <row r="97" spans="1:30" x14ac:dyDescent="0.25">
      <c r="A97" s="65">
        <v>120</v>
      </c>
      <c r="B97" s="39">
        <v>0</v>
      </c>
      <c r="C97" s="39">
        <v>2</v>
      </c>
      <c r="D97" s="39">
        <v>0</v>
      </c>
      <c r="E97" s="58">
        <v>1</v>
      </c>
      <c r="F97" s="39">
        <v>0</v>
      </c>
      <c r="G97" s="39">
        <v>0</v>
      </c>
      <c r="H97" s="39">
        <v>0</v>
      </c>
      <c r="I97" s="58">
        <v>0</v>
      </c>
      <c r="J97" s="39">
        <v>1</v>
      </c>
      <c r="K97" s="39">
        <v>0</v>
      </c>
      <c r="L97" s="39">
        <v>1</v>
      </c>
      <c r="M97" s="39">
        <v>0</v>
      </c>
      <c r="N97" s="57">
        <f t="shared" si="16"/>
        <v>5</v>
      </c>
      <c r="O97" s="59">
        <f t="shared" si="23"/>
        <v>0.41666666666666669</v>
      </c>
      <c r="P97" s="59">
        <f t="shared" si="17"/>
        <v>0.64009547898905061</v>
      </c>
      <c r="Q97" s="60">
        <f t="shared" si="24"/>
        <v>153.62291495737216</v>
      </c>
      <c r="R97" s="60" t="s">
        <v>58</v>
      </c>
      <c r="S97" s="61">
        <f t="shared" si="14"/>
        <v>0.75</v>
      </c>
      <c r="T97" s="61">
        <f t="shared" si="18"/>
        <v>0.82915619758884995</v>
      </c>
      <c r="U97" s="62">
        <f t="shared" si="27"/>
        <v>110.55415967851332</v>
      </c>
      <c r="V97" s="63" t="s">
        <v>58</v>
      </c>
      <c r="W97" s="61">
        <f t="shared" si="20"/>
        <v>0</v>
      </c>
      <c r="X97" s="61">
        <f t="shared" si="21"/>
        <v>0</v>
      </c>
      <c r="Y97" s="63" t="s">
        <v>57</v>
      </c>
      <c r="Z97" s="63" t="s">
        <v>59</v>
      </c>
      <c r="AA97" s="61">
        <f t="shared" si="15"/>
        <v>0.5</v>
      </c>
      <c r="AB97" s="61">
        <f t="shared" si="22"/>
        <v>0.5</v>
      </c>
      <c r="AC97" s="63">
        <f t="shared" si="26"/>
        <v>100</v>
      </c>
      <c r="AD97" s="64" t="s">
        <v>58</v>
      </c>
    </row>
    <row r="98" spans="1:30" x14ac:dyDescent="0.25">
      <c r="A98" s="65">
        <v>121</v>
      </c>
      <c r="B98" s="39">
        <v>0</v>
      </c>
      <c r="C98" s="39">
        <v>0</v>
      </c>
      <c r="D98" s="39">
        <v>0</v>
      </c>
      <c r="E98" s="58">
        <v>0</v>
      </c>
      <c r="F98" s="39">
        <v>3</v>
      </c>
      <c r="G98" s="39">
        <v>0</v>
      </c>
      <c r="H98" s="39">
        <v>0</v>
      </c>
      <c r="I98" s="58">
        <v>2</v>
      </c>
      <c r="J98" s="39">
        <v>0</v>
      </c>
      <c r="K98" s="39">
        <v>0</v>
      </c>
      <c r="L98" s="39">
        <v>0</v>
      </c>
      <c r="M98" s="39">
        <v>0</v>
      </c>
      <c r="N98" s="57">
        <f t="shared" si="16"/>
        <v>5</v>
      </c>
      <c r="O98" s="59">
        <f t="shared" si="23"/>
        <v>0.41666666666666669</v>
      </c>
      <c r="P98" s="59">
        <f t="shared" si="17"/>
        <v>0.95379359518829965</v>
      </c>
      <c r="Q98" s="60">
        <f t="shared" si="24"/>
        <v>228.91046284519189</v>
      </c>
      <c r="R98" s="60" t="s">
        <v>58</v>
      </c>
      <c r="S98" s="61">
        <f t="shared" si="14"/>
        <v>0</v>
      </c>
      <c r="T98" s="61">
        <f t="shared" si="18"/>
        <v>0</v>
      </c>
      <c r="U98" s="62" t="s">
        <v>57</v>
      </c>
      <c r="V98" s="63" t="s">
        <v>59</v>
      </c>
      <c r="W98" s="61">
        <f t="shared" si="20"/>
        <v>1.25</v>
      </c>
      <c r="X98" s="61">
        <f t="shared" si="21"/>
        <v>2.1102428770167667</v>
      </c>
      <c r="Y98" s="63">
        <f t="shared" si="25"/>
        <v>168.81943016134133</v>
      </c>
      <c r="Z98" s="63" t="s">
        <v>58</v>
      </c>
      <c r="AA98" s="61">
        <f t="shared" si="15"/>
        <v>0</v>
      </c>
      <c r="AB98" s="61">
        <f t="shared" si="22"/>
        <v>0</v>
      </c>
      <c r="AC98" s="63" t="s">
        <v>57</v>
      </c>
      <c r="AD98" s="64" t="s">
        <v>59</v>
      </c>
    </row>
    <row r="99" spans="1:30" x14ac:dyDescent="0.25">
      <c r="A99" s="65">
        <v>134</v>
      </c>
      <c r="B99" s="39">
        <v>1</v>
      </c>
      <c r="C99" s="39">
        <v>1</v>
      </c>
      <c r="D99" s="39">
        <v>0</v>
      </c>
      <c r="E99" s="58">
        <v>0</v>
      </c>
      <c r="F99" s="39">
        <v>0</v>
      </c>
      <c r="G99" s="39">
        <v>0</v>
      </c>
      <c r="H99" s="39">
        <v>0</v>
      </c>
      <c r="I99" s="58">
        <v>2</v>
      </c>
      <c r="J99" s="39">
        <v>1</v>
      </c>
      <c r="K99" s="39">
        <v>0</v>
      </c>
      <c r="L99" s="39">
        <v>0</v>
      </c>
      <c r="M99" s="39">
        <v>0</v>
      </c>
      <c r="N99" s="57">
        <f t="shared" ref="N99:N152" si="28">SUM(B99:M99)</f>
        <v>5</v>
      </c>
      <c r="O99" s="59">
        <f t="shared" si="23"/>
        <v>0.41666666666666669</v>
      </c>
      <c r="P99" s="59">
        <f t="shared" si="17"/>
        <v>0.64009547898905061</v>
      </c>
      <c r="Q99" s="60">
        <f t="shared" si="24"/>
        <v>153.62291495737216</v>
      </c>
      <c r="R99" s="60" t="s">
        <v>58</v>
      </c>
      <c r="S99" s="61">
        <f t="shared" ref="S99:S152" si="29">SUM(B99:E99)/4</f>
        <v>0.5</v>
      </c>
      <c r="T99" s="61">
        <f t="shared" si="18"/>
        <v>0.5</v>
      </c>
      <c r="U99" s="62">
        <f t="shared" ref="U99:U107" si="30">(T99/S99)*100</f>
        <v>100</v>
      </c>
      <c r="V99" s="63" t="s">
        <v>58</v>
      </c>
      <c r="W99" s="61">
        <f t="shared" si="20"/>
        <v>0.5</v>
      </c>
      <c r="X99" s="61">
        <f t="shared" si="21"/>
        <v>1.6770509831248424</v>
      </c>
      <c r="Y99" s="63">
        <f t="shared" si="25"/>
        <v>335.41019662496848</v>
      </c>
      <c r="Z99" s="63" t="s">
        <v>58</v>
      </c>
      <c r="AA99" s="61">
        <f t="shared" ref="AA99:AA152" si="31">SUM(J99:M99)/4</f>
        <v>0.25</v>
      </c>
      <c r="AB99" s="61">
        <f t="shared" si="22"/>
        <v>0.4330127018922193</v>
      </c>
      <c r="AC99" s="63">
        <f t="shared" si="26"/>
        <v>173.20508075688772</v>
      </c>
      <c r="AD99" s="64" t="s">
        <v>58</v>
      </c>
    </row>
    <row r="100" spans="1:30" x14ac:dyDescent="0.25">
      <c r="A100" s="65">
        <v>135</v>
      </c>
      <c r="B100" s="39">
        <v>0</v>
      </c>
      <c r="C100" s="39">
        <v>1</v>
      </c>
      <c r="D100" s="39">
        <v>0</v>
      </c>
      <c r="E100" s="58">
        <v>0</v>
      </c>
      <c r="F100" s="39">
        <v>1</v>
      </c>
      <c r="G100" s="39">
        <v>0</v>
      </c>
      <c r="H100" s="39">
        <v>2</v>
      </c>
      <c r="I100" s="58">
        <v>0</v>
      </c>
      <c r="J100" s="39">
        <v>0</v>
      </c>
      <c r="K100" s="39">
        <v>1</v>
      </c>
      <c r="L100" s="39">
        <v>0</v>
      </c>
      <c r="M100" s="39">
        <v>0</v>
      </c>
      <c r="N100" s="57">
        <f t="shared" si="28"/>
        <v>5</v>
      </c>
      <c r="O100" s="59">
        <f t="shared" si="23"/>
        <v>0.41666666666666669</v>
      </c>
      <c r="P100" s="59">
        <f t="shared" si="17"/>
        <v>0.64009547898905061</v>
      </c>
      <c r="Q100" s="60">
        <f t="shared" si="24"/>
        <v>153.62291495737216</v>
      </c>
      <c r="R100" s="60" t="s">
        <v>58</v>
      </c>
      <c r="S100" s="61">
        <f t="shared" si="29"/>
        <v>0.25</v>
      </c>
      <c r="T100" s="61">
        <f t="shared" si="18"/>
        <v>0.4330127018922193</v>
      </c>
      <c r="U100" s="62">
        <f t="shared" si="30"/>
        <v>173.20508075688772</v>
      </c>
      <c r="V100" s="63" t="s">
        <v>58</v>
      </c>
      <c r="W100" s="61">
        <f t="shared" si="20"/>
        <v>0.75</v>
      </c>
      <c r="X100" s="61">
        <f t="shared" si="21"/>
        <v>1.6441183047457382</v>
      </c>
      <c r="Y100" s="63">
        <f t="shared" si="25"/>
        <v>219.21577396609842</v>
      </c>
      <c r="Z100" s="63" t="s">
        <v>58</v>
      </c>
      <c r="AA100" s="61">
        <f t="shared" si="31"/>
        <v>0.25</v>
      </c>
      <c r="AB100" s="61">
        <f t="shared" si="22"/>
        <v>0.4330127018922193</v>
      </c>
      <c r="AC100" s="63">
        <f t="shared" si="26"/>
        <v>173.20508075688772</v>
      </c>
      <c r="AD100" s="64" t="s">
        <v>58</v>
      </c>
    </row>
    <row r="101" spans="1:30" x14ac:dyDescent="0.25">
      <c r="A101" s="65">
        <v>60</v>
      </c>
      <c r="B101" s="39">
        <v>0</v>
      </c>
      <c r="C101" s="39">
        <v>2</v>
      </c>
      <c r="D101" s="39">
        <v>1</v>
      </c>
      <c r="E101" s="58">
        <v>0</v>
      </c>
      <c r="F101" s="39">
        <v>0</v>
      </c>
      <c r="G101" s="39">
        <v>2</v>
      </c>
      <c r="H101" s="39">
        <v>0</v>
      </c>
      <c r="I101" s="58">
        <v>0</v>
      </c>
      <c r="J101" s="39">
        <v>0</v>
      </c>
      <c r="K101" s="39">
        <v>0</v>
      </c>
      <c r="L101" s="39">
        <v>0</v>
      </c>
      <c r="M101" s="39">
        <v>0</v>
      </c>
      <c r="N101" s="57">
        <f t="shared" si="28"/>
        <v>5</v>
      </c>
      <c r="O101" s="59">
        <f t="shared" si="23"/>
        <v>0.41666666666666669</v>
      </c>
      <c r="P101" s="59">
        <f t="shared" si="17"/>
        <v>0.75920279826202475</v>
      </c>
      <c r="Q101" s="60">
        <f t="shared" si="24"/>
        <v>182.20867158288593</v>
      </c>
      <c r="R101" s="60" t="s">
        <v>58</v>
      </c>
      <c r="S101" s="61">
        <f t="shared" si="29"/>
        <v>0.75</v>
      </c>
      <c r="T101" s="61">
        <f t="shared" si="18"/>
        <v>0.82915619758884995</v>
      </c>
      <c r="U101" s="62">
        <f t="shared" si="30"/>
        <v>110.55415967851332</v>
      </c>
      <c r="V101" s="63" t="s">
        <v>58</v>
      </c>
      <c r="W101" s="61">
        <f t="shared" si="20"/>
        <v>0.5</v>
      </c>
      <c r="X101" s="61">
        <f t="shared" si="21"/>
        <v>1.6770509831248424</v>
      </c>
      <c r="Y101" s="63">
        <f t="shared" si="25"/>
        <v>335.41019662496848</v>
      </c>
      <c r="Z101" s="63" t="s">
        <v>58</v>
      </c>
      <c r="AA101" s="61">
        <f t="shared" si="31"/>
        <v>0</v>
      </c>
      <c r="AB101" s="61">
        <f t="shared" si="22"/>
        <v>0</v>
      </c>
      <c r="AC101" s="63" t="s">
        <v>57</v>
      </c>
      <c r="AD101" s="64" t="s">
        <v>59</v>
      </c>
    </row>
    <row r="102" spans="1:30" x14ac:dyDescent="0.25">
      <c r="A102" s="65">
        <v>62</v>
      </c>
      <c r="B102" s="39">
        <v>1</v>
      </c>
      <c r="C102" s="39">
        <v>0</v>
      </c>
      <c r="D102" s="39">
        <v>0</v>
      </c>
      <c r="E102" s="58">
        <v>0</v>
      </c>
      <c r="F102" s="39">
        <v>1</v>
      </c>
      <c r="G102" s="39">
        <v>0</v>
      </c>
      <c r="H102" s="39">
        <v>0</v>
      </c>
      <c r="I102" s="58">
        <v>0</v>
      </c>
      <c r="J102" s="39">
        <v>2</v>
      </c>
      <c r="K102" s="39">
        <v>1</v>
      </c>
      <c r="L102" s="39">
        <v>0</v>
      </c>
      <c r="M102" s="39">
        <v>0</v>
      </c>
      <c r="N102" s="57">
        <f t="shared" si="28"/>
        <v>5</v>
      </c>
      <c r="O102" s="59">
        <f t="shared" si="23"/>
        <v>0.41666666666666669</v>
      </c>
      <c r="P102" s="59">
        <f t="shared" si="17"/>
        <v>0.64009547898905061</v>
      </c>
      <c r="Q102" s="60">
        <f t="shared" si="24"/>
        <v>153.62291495737216</v>
      </c>
      <c r="R102" s="60" t="s">
        <v>58</v>
      </c>
      <c r="S102" s="61">
        <f t="shared" si="29"/>
        <v>0.25</v>
      </c>
      <c r="T102" s="61">
        <f t="shared" si="18"/>
        <v>0.4330127018922193</v>
      </c>
      <c r="U102" s="62">
        <f t="shared" si="30"/>
        <v>173.20508075688772</v>
      </c>
      <c r="V102" s="63" t="s">
        <v>58</v>
      </c>
      <c r="W102" s="61">
        <f t="shared" si="20"/>
        <v>0.25</v>
      </c>
      <c r="X102" s="61">
        <f t="shared" si="21"/>
        <v>0.57282196186947998</v>
      </c>
      <c r="Y102" s="63">
        <f t="shared" si="25"/>
        <v>229.128784747792</v>
      </c>
      <c r="Z102" s="63" t="s">
        <v>58</v>
      </c>
      <c r="AA102" s="61">
        <f t="shared" si="31"/>
        <v>0.75</v>
      </c>
      <c r="AB102" s="61">
        <f t="shared" si="22"/>
        <v>0.82915619758884995</v>
      </c>
      <c r="AC102" s="63">
        <f t="shared" si="26"/>
        <v>110.55415967851332</v>
      </c>
      <c r="AD102" s="64" t="s">
        <v>58</v>
      </c>
    </row>
    <row r="103" spans="1:30" x14ac:dyDescent="0.25">
      <c r="A103" s="65">
        <v>63</v>
      </c>
      <c r="B103" s="39">
        <v>0</v>
      </c>
      <c r="C103" s="39">
        <v>1</v>
      </c>
      <c r="D103" s="39">
        <v>0</v>
      </c>
      <c r="E103" s="58">
        <v>0</v>
      </c>
      <c r="F103" s="39">
        <v>0</v>
      </c>
      <c r="G103" s="39">
        <v>1</v>
      </c>
      <c r="H103" s="39">
        <v>1</v>
      </c>
      <c r="I103" s="58">
        <v>1</v>
      </c>
      <c r="J103" s="39">
        <v>1</v>
      </c>
      <c r="K103" s="39">
        <v>0</v>
      </c>
      <c r="L103" s="39">
        <v>0</v>
      </c>
      <c r="M103" s="39">
        <v>0</v>
      </c>
      <c r="N103" s="57">
        <f t="shared" si="28"/>
        <v>5</v>
      </c>
      <c r="O103" s="59">
        <f t="shared" si="23"/>
        <v>0.41666666666666669</v>
      </c>
      <c r="P103" s="59">
        <f t="shared" si="17"/>
        <v>0.49300664859163462</v>
      </c>
      <c r="Q103" s="60">
        <f t="shared" si="24"/>
        <v>118.32159566199229</v>
      </c>
      <c r="R103" s="60" t="s">
        <v>58</v>
      </c>
      <c r="S103" s="61">
        <f t="shared" si="29"/>
        <v>0.25</v>
      </c>
      <c r="T103" s="61">
        <f t="shared" si="18"/>
        <v>0.4330127018922193</v>
      </c>
      <c r="U103" s="62">
        <f t="shared" si="30"/>
        <v>173.20508075688772</v>
      </c>
      <c r="V103" s="63" t="s">
        <v>58</v>
      </c>
      <c r="W103" s="61">
        <f t="shared" si="20"/>
        <v>0.75</v>
      </c>
      <c r="X103" s="61">
        <f t="shared" si="21"/>
        <v>0.57282196186947998</v>
      </c>
      <c r="Y103" s="63">
        <f t="shared" si="25"/>
        <v>76.376261582597323</v>
      </c>
      <c r="Z103" s="63" t="s">
        <v>58</v>
      </c>
      <c r="AA103" s="61">
        <f t="shared" si="31"/>
        <v>0.25</v>
      </c>
      <c r="AB103" s="61">
        <f t="shared" si="22"/>
        <v>0.4330127018922193</v>
      </c>
      <c r="AC103" s="63">
        <f t="shared" si="26"/>
        <v>173.20508075688772</v>
      </c>
      <c r="AD103" s="64" t="s">
        <v>58</v>
      </c>
    </row>
    <row r="104" spans="1:30" x14ac:dyDescent="0.25">
      <c r="A104" s="65">
        <v>65</v>
      </c>
      <c r="B104" s="39">
        <v>0</v>
      </c>
      <c r="C104" s="39">
        <v>2</v>
      </c>
      <c r="D104" s="39">
        <v>0</v>
      </c>
      <c r="E104" s="58">
        <v>0</v>
      </c>
      <c r="F104" s="39">
        <v>1</v>
      </c>
      <c r="G104" s="39">
        <v>0</v>
      </c>
      <c r="H104" s="39">
        <v>1</v>
      </c>
      <c r="I104" s="58">
        <v>0</v>
      </c>
      <c r="J104" s="39">
        <v>1</v>
      </c>
      <c r="K104" s="39">
        <v>0</v>
      </c>
      <c r="L104" s="39">
        <v>0</v>
      </c>
      <c r="M104" s="39">
        <v>0</v>
      </c>
      <c r="N104" s="57">
        <f t="shared" si="28"/>
        <v>5</v>
      </c>
      <c r="O104" s="59">
        <f t="shared" si="23"/>
        <v>0.41666666666666669</v>
      </c>
      <c r="P104" s="59">
        <f t="shared" si="17"/>
        <v>0.64009547898905061</v>
      </c>
      <c r="Q104" s="60">
        <f t="shared" si="24"/>
        <v>153.62291495737216</v>
      </c>
      <c r="R104" s="60" t="s">
        <v>58</v>
      </c>
      <c r="S104" s="61">
        <f t="shared" si="29"/>
        <v>0.5</v>
      </c>
      <c r="T104" s="61">
        <f t="shared" si="18"/>
        <v>0.8660254037844386</v>
      </c>
      <c r="U104" s="62">
        <f t="shared" si="30"/>
        <v>173.20508075688772</v>
      </c>
      <c r="V104" s="63" t="s">
        <v>58</v>
      </c>
      <c r="W104" s="61">
        <f t="shared" si="20"/>
        <v>0.5</v>
      </c>
      <c r="X104" s="61">
        <f t="shared" si="21"/>
        <v>0.90138781886599728</v>
      </c>
      <c r="Y104" s="63">
        <f t="shared" si="25"/>
        <v>180.27756377319946</v>
      </c>
      <c r="Z104" s="63" t="s">
        <v>58</v>
      </c>
      <c r="AA104" s="61">
        <f t="shared" si="31"/>
        <v>0.25</v>
      </c>
      <c r="AB104" s="61">
        <f t="shared" si="22"/>
        <v>0.4330127018922193</v>
      </c>
      <c r="AC104" s="63">
        <f t="shared" si="26"/>
        <v>173.20508075688772</v>
      </c>
      <c r="AD104" s="64" t="s">
        <v>58</v>
      </c>
    </row>
    <row r="105" spans="1:30" x14ac:dyDescent="0.25">
      <c r="A105" s="65">
        <v>68</v>
      </c>
      <c r="B105" s="39">
        <v>0</v>
      </c>
      <c r="C105" s="39">
        <v>1</v>
      </c>
      <c r="D105" s="39">
        <v>0</v>
      </c>
      <c r="E105" s="58">
        <v>0</v>
      </c>
      <c r="F105" s="39">
        <v>1</v>
      </c>
      <c r="G105" s="39">
        <v>2</v>
      </c>
      <c r="H105" s="39">
        <v>1</v>
      </c>
      <c r="I105" s="58">
        <v>0</v>
      </c>
      <c r="J105" s="39">
        <v>0</v>
      </c>
      <c r="K105" s="39">
        <v>0</v>
      </c>
      <c r="L105" s="39">
        <v>0</v>
      </c>
      <c r="M105" s="39">
        <v>0</v>
      </c>
      <c r="N105" s="57">
        <f t="shared" si="28"/>
        <v>5</v>
      </c>
      <c r="O105" s="59">
        <f t="shared" si="23"/>
        <v>0.41666666666666669</v>
      </c>
      <c r="P105" s="59">
        <f t="shared" si="17"/>
        <v>0.6400954789890505</v>
      </c>
      <c r="Q105" s="60">
        <f t="shared" si="24"/>
        <v>153.6229149573721</v>
      </c>
      <c r="R105" s="60" t="s">
        <v>58</v>
      </c>
      <c r="S105" s="61">
        <f t="shared" si="29"/>
        <v>0.25</v>
      </c>
      <c r="T105" s="61">
        <f t="shared" si="18"/>
        <v>0.4330127018922193</v>
      </c>
      <c r="U105" s="62">
        <f t="shared" si="30"/>
        <v>173.20508075688772</v>
      </c>
      <c r="V105" s="63" t="s">
        <v>58</v>
      </c>
      <c r="W105" s="61">
        <f t="shared" si="20"/>
        <v>1</v>
      </c>
      <c r="X105" s="61">
        <f t="shared" si="21"/>
        <v>1.4142135623730951</v>
      </c>
      <c r="Y105" s="63">
        <f t="shared" si="25"/>
        <v>141.42135623730951</v>
      </c>
      <c r="Z105" s="63" t="s">
        <v>58</v>
      </c>
      <c r="AA105" s="61">
        <f t="shared" si="31"/>
        <v>0</v>
      </c>
      <c r="AB105" s="61">
        <f t="shared" si="22"/>
        <v>0</v>
      </c>
      <c r="AC105" s="63" t="s">
        <v>57</v>
      </c>
      <c r="AD105" s="64" t="s">
        <v>59</v>
      </c>
    </row>
    <row r="106" spans="1:30" x14ac:dyDescent="0.25">
      <c r="A106" s="65">
        <v>71</v>
      </c>
      <c r="B106" s="39">
        <v>0</v>
      </c>
      <c r="C106" s="39">
        <v>1</v>
      </c>
      <c r="D106" s="39">
        <v>0</v>
      </c>
      <c r="E106" s="58">
        <v>0</v>
      </c>
      <c r="F106" s="39">
        <v>0</v>
      </c>
      <c r="G106" s="39">
        <v>4</v>
      </c>
      <c r="H106" s="39">
        <v>0</v>
      </c>
      <c r="I106" s="58">
        <v>0</v>
      </c>
      <c r="J106" s="39">
        <v>0</v>
      </c>
      <c r="K106" s="39">
        <v>0</v>
      </c>
      <c r="L106" s="39">
        <v>0</v>
      </c>
      <c r="M106" s="39">
        <v>0</v>
      </c>
      <c r="N106" s="57">
        <f t="shared" si="28"/>
        <v>5</v>
      </c>
      <c r="O106" s="59">
        <f t="shared" si="23"/>
        <v>0.41666666666666669</v>
      </c>
      <c r="P106" s="59">
        <f t="shared" si="17"/>
        <v>1.1149240133549709</v>
      </c>
      <c r="Q106" s="60">
        <f t="shared" si="24"/>
        <v>267.581763205193</v>
      </c>
      <c r="R106" s="60" t="s">
        <v>58</v>
      </c>
      <c r="S106" s="61">
        <f t="shared" si="29"/>
        <v>0.25</v>
      </c>
      <c r="T106" s="61">
        <f t="shared" si="18"/>
        <v>0.4330127018922193</v>
      </c>
      <c r="U106" s="62">
        <f t="shared" si="30"/>
        <v>173.20508075688772</v>
      </c>
      <c r="V106" s="63" t="s">
        <v>58</v>
      </c>
      <c r="W106" s="61">
        <f t="shared" si="20"/>
        <v>1</v>
      </c>
      <c r="X106" s="61">
        <f t="shared" si="21"/>
        <v>3.3541019662496847</v>
      </c>
      <c r="Y106" s="63">
        <f t="shared" si="25"/>
        <v>335.41019662496848</v>
      </c>
      <c r="Z106" s="63" t="s">
        <v>58</v>
      </c>
      <c r="AA106" s="61">
        <f t="shared" si="31"/>
        <v>0</v>
      </c>
      <c r="AB106" s="61">
        <f t="shared" si="22"/>
        <v>0</v>
      </c>
      <c r="AC106" s="63" t="s">
        <v>57</v>
      </c>
      <c r="AD106" s="64" t="s">
        <v>59</v>
      </c>
    </row>
    <row r="107" spans="1:30" x14ac:dyDescent="0.25">
      <c r="A107" s="65">
        <v>72</v>
      </c>
      <c r="B107" s="39">
        <v>1</v>
      </c>
      <c r="C107" s="39">
        <v>1</v>
      </c>
      <c r="D107" s="39">
        <v>0</v>
      </c>
      <c r="E107" s="58">
        <v>0</v>
      </c>
      <c r="F107" s="39">
        <v>1</v>
      </c>
      <c r="G107" s="39">
        <v>0</v>
      </c>
      <c r="H107" s="39">
        <v>1</v>
      </c>
      <c r="I107" s="58">
        <v>1</v>
      </c>
      <c r="J107" s="39">
        <v>0</v>
      </c>
      <c r="K107" s="39">
        <v>0</v>
      </c>
      <c r="L107" s="39">
        <v>0</v>
      </c>
      <c r="M107" s="39">
        <v>0</v>
      </c>
      <c r="N107" s="57">
        <f t="shared" si="28"/>
        <v>5</v>
      </c>
      <c r="O107" s="59">
        <f t="shared" si="23"/>
        <v>0.41666666666666669</v>
      </c>
      <c r="P107" s="59">
        <f t="shared" si="17"/>
        <v>0.49300664859163462</v>
      </c>
      <c r="Q107" s="60">
        <f t="shared" si="24"/>
        <v>118.32159566199229</v>
      </c>
      <c r="R107" s="60" t="s">
        <v>58</v>
      </c>
      <c r="S107" s="61">
        <f t="shared" si="29"/>
        <v>0.5</v>
      </c>
      <c r="T107" s="61">
        <f t="shared" si="18"/>
        <v>0.5</v>
      </c>
      <c r="U107" s="62">
        <f t="shared" si="30"/>
        <v>100</v>
      </c>
      <c r="V107" s="63" t="s">
        <v>58</v>
      </c>
      <c r="W107" s="61">
        <f t="shared" si="20"/>
        <v>0.75</v>
      </c>
      <c r="X107" s="61">
        <f t="shared" si="21"/>
        <v>0.83852549156242118</v>
      </c>
      <c r="Y107" s="63">
        <f t="shared" si="25"/>
        <v>111.80339887498948</v>
      </c>
      <c r="Z107" s="63" t="s">
        <v>58</v>
      </c>
      <c r="AA107" s="61">
        <f t="shared" si="31"/>
        <v>0</v>
      </c>
      <c r="AB107" s="61">
        <f t="shared" si="22"/>
        <v>0</v>
      </c>
      <c r="AC107" s="63" t="s">
        <v>57</v>
      </c>
      <c r="AD107" s="64" t="s">
        <v>59</v>
      </c>
    </row>
    <row r="108" spans="1:30" x14ac:dyDescent="0.25">
      <c r="A108" s="65">
        <v>75</v>
      </c>
      <c r="B108" s="39">
        <v>0</v>
      </c>
      <c r="C108" s="39">
        <v>0</v>
      </c>
      <c r="D108" s="39">
        <v>0</v>
      </c>
      <c r="E108" s="58">
        <v>0</v>
      </c>
      <c r="F108" s="39">
        <v>0</v>
      </c>
      <c r="G108" s="39">
        <v>0</v>
      </c>
      <c r="H108" s="39">
        <v>0</v>
      </c>
      <c r="I108" s="58">
        <v>5</v>
      </c>
      <c r="J108" s="39">
        <v>0</v>
      </c>
      <c r="K108" s="39">
        <v>0</v>
      </c>
      <c r="L108" s="39">
        <v>0</v>
      </c>
      <c r="M108" s="39">
        <v>0</v>
      </c>
      <c r="N108" s="57">
        <f t="shared" si="28"/>
        <v>5</v>
      </c>
      <c r="O108" s="59">
        <f t="shared" si="23"/>
        <v>0.41666666666666669</v>
      </c>
      <c r="P108" s="59">
        <f t="shared" si="17"/>
        <v>1.3819269959814164</v>
      </c>
      <c r="Q108" s="60">
        <f t="shared" si="24"/>
        <v>331.66247903553995</v>
      </c>
      <c r="R108" s="60" t="s">
        <v>58</v>
      </c>
      <c r="S108" s="61">
        <f t="shared" si="29"/>
        <v>0</v>
      </c>
      <c r="T108" s="61">
        <f t="shared" si="18"/>
        <v>0</v>
      </c>
      <c r="U108" s="62" t="s">
        <v>57</v>
      </c>
      <c r="V108" s="63" t="s">
        <v>59</v>
      </c>
      <c r="W108" s="61">
        <f t="shared" si="20"/>
        <v>1.25</v>
      </c>
      <c r="X108" s="61">
        <f t="shared" si="21"/>
        <v>4.1926274578121054</v>
      </c>
      <c r="Y108" s="63">
        <f t="shared" si="25"/>
        <v>335.41019662496842</v>
      </c>
      <c r="Z108" s="63" t="s">
        <v>58</v>
      </c>
      <c r="AA108" s="61">
        <f t="shared" si="31"/>
        <v>0</v>
      </c>
      <c r="AB108" s="61">
        <f t="shared" si="22"/>
        <v>0</v>
      </c>
      <c r="AC108" s="63" t="s">
        <v>57</v>
      </c>
      <c r="AD108" s="64" t="s">
        <v>59</v>
      </c>
    </row>
    <row r="109" spans="1:30" x14ac:dyDescent="0.25">
      <c r="A109" s="65">
        <v>77</v>
      </c>
      <c r="B109" s="39">
        <v>0</v>
      </c>
      <c r="C109" s="39">
        <v>0</v>
      </c>
      <c r="D109" s="39">
        <v>0</v>
      </c>
      <c r="E109" s="58">
        <v>0</v>
      </c>
      <c r="F109" s="39">
        <v>0</v>
      </c>
      <c r="G109" s="39">
        <v>0</v>
      </c>
      <c r="H109" s="39">
        <v>0</v>
      </c>
      <c r="I109" s="58">
        <v>1</v>
      </c>
      <c r="J109" s="39">
        <v>1</v>
      </c>
      <c r="K109" s="39">
        <v>1</v>
      </c>
      <c r="L109" s="39">
        <v>1</v>
      </c>
      <c r="M109" s="39">
        <v>1</v>
      </c>
      <c r="N109" s="57">
        <f t="shared" si="28"/>
        <v>5</v>
      </c>
      <c r="O109" s="59">
        <f t="shared" si="23"/>
        <v>0.41666666666666669</v>
      </c>
      <c r="P109" s="59">
        <f t="shared" si="17"/>
        <v>0.49300664859163462</v>
      </c>
      <c r="Q109" s="60">
        <f t="shared" si="24"/>
        <v>118.32159566199229</v>
      </c>
      <c r="R109" s="60" t="s">
        <v>58</v>
      </c>
      <c r="S109" s="61">
        <f t="shared" si="29"/>
        <v>0</v>
      </c>
      <c r="T109" s="61">
        <f t="shared" si="18"/>
        <v>0</v>
      </c>
      <c r="U109" s="62" t="s">
        <v>57</v>
      </c>
      <c r="V109" s="63" t="s">
        <v>59</v>
      </c>
      <c r="W109" s="61">
        <f t="shared" si="20"/>
        <v>0.25</v>
      </c>
      <c r="X109" s="61">
        <f t="shared" si="21"/>
        <v>0.83852549156242118</v>
      </c>
      <c r="Y109" s="63">
        <f t="shared" si="25"/>
        <v>335.41019662496848</v>
      </c>
      <c r="Z109" s="63" t="s">
        <v>58</v>
      </c>
      <c r="AA109" s="61">
        <f t="shared" si="31"/>
        <v>1</v>
      </c>
      <c r="AB109" s="61">
        <f t="shared" si="22"/>
        <v>0</v>
      </c>
      <c r="AC109" s="63" t="s">
        <v>57</v>
      </c>
      <c r="AD109" s="64" t="s">
        <v>59</v>
      </c>
    </row>
    <row r="110" spans="1:30" x14ac:dyDescent="0.25">
      <c r="A110" s="65">
        <v>78</v>
      </c>
      <c r="B110" s="39">
        <v>0</v>
      </c>
      <c r="C110" s="39">
        <v>0</v>
      </c>
      <c r="D110" s="39">
        <v>3</v>
      </c>
      <c r="E110" s="58">
        <v>0</v>
      </c>
      <c r="F110" s="39">
        <v>0</v>
      </c>
      <c r="G110" s="39">
        <v>0</v>
      </c>
      <c r="H110" s="39">
        <v>2</v>
      </c>
      <c r="I110" s="58">
        <v>0</v>
      </c>
      <c r="J110" s="39">
        <v>0</v>
      </c>
      <c r="K110" s="39">
        <v>0</v>
      </c>
      <c r="L110" s="39">
        <v>0</v>
      </c>
      <c r="M110" s="39">
        <v>0</v>
      </c>
      <c r="N110" s="57">
        <f t="shared" si="28"/>
        <v>5</v>
      </c>
      <c r="O110" s="59">
        <f t="shared" si="23"/>
        <v>0.41666666666666669</v>
      </c>
      <c r="P110" s="59">
        <f t="shared" si="17"/>
        <v>0.95379359518829965</v>
      </c>
      <c r="Q110" s="60">
        <f t="shared" si="24"/>
        <v>228.91046284519189</v>
      </c>
      <c r="R110" s="60" t="s">
        <v>58</v>
      </c>
      <c r="S110" s="61">
        <f t="shared" si="29"/>
        <v>0.75</v>
      </c>
      <c r="T110" s="61">
        <f t="shared" si="18"/>
        <v>1.299038105676658</v>
      </c>
      <c r="U110" s="62">
        <f>(T110/S110)*100</f>
        <v>173.20508075688775</v>
      </c>
      <c r="V110" s="63" t="s">
        <v>58</v>
      </c>
      <c r="W110" s="61">
        <f t="shared" si="20"/>
        <v>0.5</v>
      </c>
      <c r="X110" s="61">
        <f t="shared" si="21"/>
        <v>1.6770509831248424</v>
      </c>
      <c r="Y110" s="63">
        <f t="shared" si="25"/>
        <v>335.41019662496848</v>
      </c>
      <c r="Z110" s="63" t="s">
        <v>58</v>
      </c>
      <c r="AA110" s="61">
        <f t="shared" si="31"/>
        <v>0</v>
      </c>
      <c r="AB110" s="61">
        <f t="shared" si="22"/>
        <v>0</v>
      </c>
      <c r="AC110" s="63" t="s">
        <v>57</v>
      </c>
      <c r="AD110" s="64" t="s">
        <v>59</v>
      </c>
    </row>
    <row r="111" spans="1:30" x14ac:dyDescent="0.25">
      <c r="A111" s="65">
        <v>88</v>
      </c>
      <c r="B111" s="39">
        <v>0</v>
      </c>
      <c r="C111" s="39">
        <v>0</v>
      </c>
      <c r="D111" s="39">
        <v>0</v>
      </c>
      <c r="E111" s="58">
        <v>2</v>
      </c>
      <c r="F111" s="39">
        <v>0</v>
      </c>
      <c r="G111" s="39">
        <v>0</v>
      </c>
      <c r="H111" s="39">
        <v>0</v>
      </c>
      <c r="I111" s="58">
        <v>0</v>
      </c>
      <c r="J111" s="39">
        <v>1</v>
      </c>
      <c r="K111" s="39">
        <v>1</v>
      </c>
      <c r="L111" s="39">
        <v>1</v>
      </c>
      <c r="M111" s="39">
        <v>0</v>
      </c>
      <c r="N111" s="57">
        <f t="shared" si="28"/>
        <v>5</v>
      </c>
      <c r="O111" s="59">
        <f t="shared" si="23"/>
        <v>0.41666666666666669</v>
      </c>
      <c r="P111" s="59">
        <f t="shared" si="17"/>
        <v>0.64009547898905061</v>
      </c>
      <c r="Q111" s="60">
        <f t="shared" si="24"/>
        <v>153.62291495737216</v>
      </c>
      <c r="R111" s="60" t="s">
        <v>58</v>
      </c>
      <c r="S111" s="61">
        <f t="shared" si="29"/>
        <v>0.5</v>
      </c>
      <c r="T111" s="61">
        <f t="shared" si="18"/>
        <v>0.8660254037844386</v>
      </c>
      <c r="U111" s="62">
        <f>(T111/S111)*100</f>
        <v>173.20508075688772</v>
      </c>
      <c r="V111" s="63" t="s">
        <v>58</v>
      </c>
      <c r="W111" s="61">
        <f t="shared" si="20"/>
        <v>0</v>
      </c>
      <c r="X111" s="61">
        <f t="shared" si="21"/>
        <v>0</v>
      </c>
      <c r="Y111" s="63" t="s">
        <v>57</v>
      </c>
      <c r="Z111" s="63" t="s">
        <v>59</v>
      </c>
      <c r="AA111" s="61">
        <f t="shared" si="31"/>
        <v>0.75</v>
      </c>
      <c r="AB111" s="61">
        <f t="shared" si="22"/>
        <v>0.4330127018922193</v>
      </c>
      <c r="AC111" s="63">
        <f t="shared" si="26"/>
        <v>57.735026918962575</v>
      </c>
      <c r="AD111" s="64" t="s">
        <v>58</v>
      </c>
    </row>
    <row r="112" spans="1:30" x14ac:dyDescent="0.25">
      <c r="A112" s="65">
        <v>90</v>
      </c>
      <c r="B112" s="39">
        <v>2</v>
      </c>
      <c r="C112" s="39">
        <v>0</v>
      </c>
      <c r="D112" s="39">
        <v>0</v>
      </c>
      <c r="E112" s="58">
        <v>0</v>
      </c>
      <c r="F112" s="39">
        <v>3</v>
      </c>
      <c r="G112" s="39">
        <v>0</v>
      </c>
      <c r="H112" s="39">
        <v>0</v>
      </c>
      <c r="I112" s="58">
        <v>0</v>
      </c>
      <c r="J112" s="39">
        <v>0</v>
      </c>
      <c r="K112" s="39">
        <v>0</v>
      </c>
      <c r="L112" s="39">
        <v>0</v>
      </c>
      <c r="M112" s="39">
        <v>0</v>
      </c>
      <c r="N112" s="57">
        <f t="shared" si="28"/>
        <v>5</v>
      </c>
      <c r="O112" s="59">
        <f t="shared" si="23"/>
        <v>0.41666666666666669</v>
      </c>
      <c r="P112" s="59">
        <f t="shared" si="17"/>
        <v>0.95379359518829965</v>
      </c>
      <c r="Q112" s="60">
        <f t="shared" si="24"/>
        <v>228.91046284519189</v>
      </c>
      <c r="R112" s="60" t="s">
        <v>58</v>
      </c>
      <c r="S112" s="61">
        <f t="shared" si="29"/>
        <v>0.5</v>
      </c>
      <c r="T112" s="61">
        <f t="shared" si="18"/>
        <v>0.8660254037844386</v>
      </c>
      <c r="U112" s="62">
        <f>(T112/S112)*100</f>
        <v>173.20508075688772</v>
      </c>
      <c r="V112" s="63" t="s">
        <v>58</v>
      </c>
      <c r="W112" s="61">
        <f t="shared" si="20"/>
        <v>0.75</v>
      </c>
      <c r="X112" s="61">
        <f t="shared" si="21"/>
        <v>1.71846588560844</v>
      </c>
      <c r="Y112" s="63">
        <f t="shared" si="25"/>
        <v>229.128784747792</v>
      </c>
      <c r="Z112" s="63" t="s">
        <v>58</v>
      </c>
      <c r="AA112" s="61">
        <f t="shared" si="31"/>
        <v>0</v>
      </c>
      <c r="AB112" s="61">
        <f t="shared" si="22"/>
        <v>0</v>
      </c>
      <c r="AC112" s="63" t="s">
        <v>57</v>
      </c>
      <c r="AD112" s="64" t="s">
        <v>59</v>
      </c>
    </row>
    <row r="113" spans="1:30" x14ac:dyDescent="0.25">
      <c r="A113" s="65">
        <v>91</v>
      </c>
      <c r="B113" s="39">
        <v>0</v>
      </c>
      <c r="C113" s="39">
        <v>0</v>
      </c>
      <c r="D113" s="39">
        <v>0</v>
      </c>
      <c r="E113" s="58">
        <v>4</v>
      </c>
      <c r="F113" s="39">
        <v>0</v>
      </c>
      <c r="G113" s="39">
        <v>0</v>
      </c>
      <c r="H113" s="39">
        <v>1</v>
      </c>
      <c r="I113" s="58">
        <v>0</v>
      </c>
      <c r="J113" s="39">
        <v>0</v>
      </c>
      <c r="K113" s="39">
        <v>0</v>
      </c>
      <c r="L113" s="39">
        <v>0</v>
      </c>
      <c r="M113" s="39">
        <v>0</v>
      </c>
      <c r="N113" s="57">
        <f t="shared" si="28"/>
        <v>5</v>
      </c>
      <c r="O113" s="59">
        <f t="shared" si="23"/>
        <v>0.41666666666666669</v>
      </c>
      <c r="P113" s="59">
        <f t="shared" si="17"/>
        <v>1.1149240133549709</v>
      </c>
      <c r="Q113" s="60">
        <f t="shared" si="24"/>
        <v>267.581763205193</v>
      </c>
      <c r="R113" s="60" t="s">
        <v>58</v>
      </c>
      <c r="S113" s="61">
        <f t="shared" si="29"/>
        <v>1</v>
      </c>
      <c r="T113" s="61">
        <f t="shared" si="18"/>
        <v>1.7320508075688772</v>
      </c>
      <c r="U113" s="62">
        <f>(T113/S113)*100</f>
        <v>173.20508075688772</v>
      </c>
      <c r="V113" s="63" t="s">
        <v>58</v>
      </c>
      <c r="W113" s="61">
        <f t="shared" si="20"/>
        <v>0.25</v>
      </c>
      <c r="X113" s="61">
        <f t="shared" si="21"/>
        <v>0.83852549156242118</v>
      </c>
      <c r="Y113" s="63">
        <f t="shared" si="25"/>
        <v>335.41019662496848</v>
      </c>
      <c r="Z113" s="63" t="s">
        <v>58</v>
      </c>
      <c r="AA113" s="61">
        <f t="shared" si="31"/>
        <v>0</v>
      </c>
      <c r="AB113" s="61">
        <f t="shared" si="22"/>
        <v>0</v>
      </c>
      <c r="AC113" s="63" t="s">
        <v>57</v>
      </c>
      <c r="AD113" s="64" t="s">
        <v>59</v>
      </c>
    </row>
    <row r="114" spans="1:30" x14ac:dyDescent="0.25">
      <c r="A114" s="65">
        <v>92</v>
      </c>
      <c r="B114" s="39">
        <v>0</v>
      </c>
      <c r="C114" s="39">
        <v>0</v>
      </c>
      <c r="D114" s="39">
        <v>0</v>
      </c>
      <c r="E114" s="58">
        <v>0</v>
      </c>
      <c r="F114" s="39">
        <v>0</v>
      </c>
      <c r="G114" s="39">
        <v>0</v>
      </c>
      <c r="H114" s="39">
        <v>0</v>
      </c>
      <c r="I114" s="58">
        <v>5</v>
      </c>
      <c r="J114" s="39">
        <v>0</v>
      </c>
      <c r="K114" s="39">
        <v>0</v>
      </c>
      <c r="L114" s="39">
        <v>0</v>
      </c>
      <c r="M114" s="39">
        <v>0</v>
      </c>
      <c r="N114" s="57">
        <f t="shared" si="28"/>
        <v>5</v>
      </c>
      <c r="O114" s="59">
        <f t="shared" si="23"/>
        <v>0.41666666666666669</v>
      </c>
      <c r="P114" s="59">
        <f t="shared" si="17"/>
        <v>1.3819269959814164</v>
      </c>
      <c r="Q114" s="60">
        <f t="shared" si="24"/>
        <v>331.66247903553995</v>
      </c>
      <c r="R114" s="60" t="s">
        <v>58</v>
      </c>
      <c r="S114" s="61">
        <f t="shared" si="29"/>
        <v>0</v>
      </c>
      <c r="T114" s="61">
        <f t="shared" si="18"/>
        <v>0</v>
      </c>
      <c r="U114" s="62" t="s">
        <v>57</v>
      </c>
      <c r="V114" s="63" t="s">
        <v>59</v>
      </c>
      <c r="W114" s="61">
        <f t="shared" si="20"/>
        <v>1.25</v>
      </c>
      <c r="X114" s="61">
        <f t="shared" si="21"/>
        <v>4.1926274578121054</v>
      </c>
      <c r="Y114" s="63">
        <f t="shared" si="25"/>
        <v>335.41019662496842</v>
      </c>
      <c r="Z114" s="63" t="s">
        <v>58</v>
      </c>
      <c r="AA114" s="61">
        <f t="shared" si="31"/>
        <v>0</v>
      </c>
      <c r="AB114" s="61">
        <f t="shared" si="22"/>
        <v>0</v>
      </c>
      <c r="AC114" s="63" t="s">
        <v>57</v>
      </c>
      <c r="AD114" s="64" t="s">
        <v>59</v>
      </c>
    </row>
    <row r="115" spans="1:30" x14ac:dyDescent="0.25">
      <c r="A115" s="65">
        <v>95</v>
      </c>
      <c r="B115" s="39">
        <v>3</v>
      </c>
      <c r="C115" s="39">
        <v>0</v>
      </c>
      <c r="D115" s="39">
        <v>0</v>
      </c>
      <c r="E115" s="58">
        <v>0</v>
      </c>
      <c r="F115" s="39">
        <v>0</v>
      </c>
      <c r="G115" s="39">
        <v>0</v>
      </c>
      <c r="H115" s="39">
        <v>0</v>
      </c>
      <c r="I115" s="58">
        <v>0</v>
      </c>
      <c r="J115" s="39">
        <v>1</v>
      </c>
      <c r="K115" s="39">
        <v>1</v>
      </c>
      <c r="L115" s="39">
        <v>0</v>
      </c>
      <c r="M115" s="39">
        <v>0</v>
      </c>
      <c r="N115" s="57">
        <f t="shared" si="28"/>
        <v>5</v>
      </c>
      <c r="O115" s="59">
        <f t="shared" si="23"/>
        <v>0.41666666666666669</v>
      </c>
      <c r="P115" s="59">
        <f t="shared" si="17"/>
        <v>0.86200670273238322</v>
      </c>
      <c r="Q115" s="60">
        <f t="shared" si="24"/>
        <v>206.88160865577197</v>
      </c>
      <c r="R115" s="60" t="s">
        <v>58</v>
      </c>
      <c r="S115" s="61">
        <f t="shared" si="29"/>
        <v>0.75</v>
      </c>
      <c r="T115" s="61">
        <f t="shared" si="18"/>
        <v>1.299038105676658</v>
      </c>
      <c r="U115" s="62">
        <f>(T115/S115)*100</f>
        <v>173.20508075688775</v>
      </c>
      <c r="V115" s="63" t="s">
        <v>58</v>
      </c>
      <c r="W115" s="61">
        <f t="shared" si="20"/>
        <v>0</v>
      </c>
      <c r="X115" s="61">
        <f t="shared" si="21"/>
        <v>0</v>
      </c>
      <c r="Y115" s="63" t="s">
        <v>57</v>
      </c>
      <c r="Z115" s="63" t="s">
        <v>59</v>
      </c>
      <c r="AA115" s="61">
        <f t="shared" si="31"/>
        <v>0.5</v>
      </c>
      <c r="AB115" s="61">
        <f t="shared" si="22"/>
        <v>0.5</v>
      </c>
      <c r="AC115" s="63">
        <f t="shared" si="26"/>
        <v>100</v>
      </c>
      <c r="AD115" s="64" t="s">
        <v>58</v>
      </c>
    </row>
    <row r="116" spans="1:30" x14ac:dyDescent="0.25">
      <c r="A116" s="65">
        <v>104</v>
      </c>
      <c r="B116" s="39">
        <v>1</v>
      </c>
      <c r="C116" s="39">
        <v>0</v>
      </c>
      <c r="D116" s="39">
        <v>0</v>
      </c>
      <c r="E116" s="58">
        <v>1</v>
      </c>
      <c r="F116" s="39">
        <v>0</v>
      </c>
      <c r="G116" s="39">
        <v>0</v>
      </c>
      <c r="H116" s="39">
        <v>1</v>
      </c>
      <c r="I116" s="58">
        <v>1</v>
      </c>
      <c r="J116" s="39">
        <v>1</v>
      </c>
      <c r="K116" s="39">
        <v>0</v>
      </c>
      <c r="L116" s="39">
        <v>0</v>
      </c>
      <c r="M116" s="39">
        <v>0</v>
      </c>
      <c r="N116" s="57">
        <f t="shared" si="28"/>
        <v>5</v>
      </c>
      <c r="O116" s="59">
        <f t="shared" si="23"/>
        <v>0.41666666666666669</v>
      </c>
      <c r="P116" s="59">
        <f t="shared" si="17"/>
        <v>0.49300664859163462</v>
      </c>
      <c r="Q116" s="60">
        <f t="shared" si="24"/>
        <v>118.32159566199229</v>
      </c>
      <c r="R116" s="60" t="s">
        <v>58</v>
      </c>
      <c r="S116" s="61">
        <f t="shared" si="29"/>
        <v>0.5</v>
      </c>
      <c r="T116" s="61">
        <f t="shared" si="18"/>
        <v>0.5</v>
      </c>
      <c r="U116" s="62">
        <f>(T116/S116)*100</f>
        <v>100</v>
      </c>
      <c r="V116" s="63" t="s">
        <v>58</v>
      </c>
      <c r="W116" s="61">
        <f t="shared" si="20"/>
        <v>0.5</v>
      </c>
      <c r="X116" s="61">
        <f t="shared" si="21"/>
        <v>0.90138781886599728</v>
      </c>
      <c r="Y116" s="63">
        <f t="shared" si="25"/>
        <v>180.27756377319946</v>
      </c>
      <c r="Z116" s="63" t="s">
        <v>58</v>
      </c>
      <c r="AA116" s="61">
        <f t="shared" si="31"/>
        <v>0.25</v>
      </c>
      <c r="AB116" s="61">
        <f t="shared" si="22"/>
        <v>0.4330127018922193</v>
      </c>
      <c r="AC116" s="63">
        <f t="shared" si="26"/>
        <v>173.20508075688772</v>
      </c>
      <c r="AD116" s="64" t="s">
        <v>58</v>
      </c>
    </row>
    <row r="117" spans="1:30" x14ac:dyDescent="0.25">
      <c r="A117" s="65">
        <v>116</v>
      </c>
      <c r="B117" s="39">
        <v>0</v>
      </c>
      <c r="C117" s="39">
        <v>0</v>
      </c>
      <c r="D117" s="39">
        <v>0</v>
      </c>
      <c r="E117" s="58">
        <v>0</v>
      </c>
      <c r="F117" s="39">
        <v>0</v>
      </c>
      <c r="G117" s="39">
        <v>0</v>
      </c>
      <c r="H117" s="39">
        <v>0</v>
      </c>
      <c r="I117" s="58">
        <v>0</v>
      </c>
      <c r="J117" s="39">
        <v>2</v>
      </c>
      <c r="K117" s="39">
        <v>1</v>
      </c>
      <c r="L117" s="39">
        <v>1</v>
      </c>
      <c r="M117" s="39">
        <v>1</v>
      </c>
      <c r="N117" s="57">
        <f t="shared" si="28"/>
        <v>5</v>
      </c>
      <c r="O117" s="59">
        <f t="shared" si="23"/>
        <v>0.41666666666666669</v>
      </c>
      <c r="P117" s="59">
        <f t="shared" si="17"/>
        <v>0.64009547898905061</v>
      </c>
      <c r="Q117" s="60">
        <f t="shared" si="24"/>
        <v>153.62291495737216</v>
      </c>
      <c r="R117" s="60" t="s">
        <v>58</v>
      </c>
      <c r="S117" s="61">
        <f t="shared" si="29"/>
        <v>0</v>
      </c>
      <c r="T117" s="61">
        <f t="shared" si="18"/>
        <v>0</v>
      </c>
      <c r="U117" s="62" t="s">
        <v>57</v>
      </c>
      <c r="V117" s="63" t="s">
        <v>59</v>
      </c>
      <c r="W117" s="61">
        <f t="shared" si="20"/>
        <v>0</v>
      </c>
      <c r="X117" s="61">
        <f t="shared" si="21"/>
        <v>0</v>
      </c>
      <c r="Y117" s="63" t="s">
        <v>57</v>
      </c>
      <c r="Z117" s="63" t="s">
        <v>59</v>
      </c>
      <c r="AA117" s="61">
        <f t="shared" si="31"/>
        <v>1.25</v>
      </c>
      <c r="AB117" s="61">
        <f t="shared" si="22"/>
        <v>0.4330127018922193</v>
      </c>
      <c r="AC117" s="63">
        <f t="shared" si="26"/>
        <v>34.641016151377549</v>
      </c>
      <c r="AD117" s="64" t="s">
        <v>58</v>
      </c>
    </row>
    <row r="118" spans="1:30" x14ac:dyDescent="0.25">
      <c r="A118" s="65">
        <v>119</v>
      </c>
      <c r="B118" s="39">
        <v>1</v>
      </c>
      <c r="C118" s="39">
        <v>0</v>
      </c>
      <c r="D118" s="39">
        <v>0</v>
      </c>
      <c r="E118" s="58">
        <v>0</v>
      </c>
      <c r="F118" s="39">
        <v>0</v>
      </c>
      <c r="G118" s="39">
        <v>0</v>
      </c>
      <c r="H118" s="39">
        <v>0</v>
      </c>
      <c r="I118" s="58">
        <v>0</v>
      </c>
      <c r="J118" s="39">
        <v>2</v>
      </c>
      <c r="K118" s="39">
        <v>0</v>
      </c>
      <c r="L118" s="39">
        <v>1</v>
      </c>
      <c r="M118" s="39">
        <v>1</v>
      </c>
      <c r="N118" s="57">
        <f t="shared" si="28"/>
        <v>5</v>
      </c>
      <c r="O118" s="59">
        <f t="shared" si="23"/>
        <v>0.41666666666666669</v>
      </c>
      <c r="P118" s="59">
        <f t="shared" si="17"/>
        <v>0.64009547898905061</v>
      </c>
      <c r="Q118" s="60">
        <f t="shared" si="24"/>
        <v>153.62291495737216</v>
      </c>
      <c r="R118" s="60" t="s">
        <v>58</v>
      </c>
      <c r="S118" s="61">
        <f t="shared" si="29"/>
        <v>0.25</v>
      </c>
      <c r="T118" s="61">
        <f t="shared" si="18"/>
        <v>0.4330127018922193</v>
      </c>
      <c r="U118" s="62">
        <f>(T118/S118)*100</f>
        <v>173.20508075688772</v>
      </c>
      <c r="V118" s="63" t="s">
        <v>58</v>
      </c>
      <c r="W118" s="61">
        <f t="shared" si="20"/>
        <v>0</v>
      </c>
      <c r="X118" s="61">
        <f t="shared" si="21"/>
        <v>0</v>
      </c>
      <c r="Y118" s="63" t="s">
        <v>57</v>
      </c>
      <c r="Z118" s="63" t="s">
        <v>59</v>
      </c>
      <c r="AA118" s="61">
        <f t="shared" si="31"/>
        <v>1</v>
      </c>
      <c r="AB118" s="61">
        <f t="shared" si="22"/>
        <v>0.70710678118654757</v>
      </c>
      <c r="AC118" s="63">
        <f t="shared" si="26"/>
        <v>70.710678118654755</v>
      </c>
      <c r="AD118" s="64" t="s">
        <v>58</v>
      </c>
    </row>
    <row r="119" spans="1:30" x14ac:dyDescent="0.25">
      <c r="A119" s="65">
        <v>125</v>
      </c>
      <c r="B119" s="39">
        <v>0</v>
      </c>
      <c r="C119" s="39">
        <v>4</v>
      </c>
      <c r="D119" s="39">
        <v>0</v>
      </c>
      <c r="E119" s="58">
        <v>0</v>
      </c>
      <c r="F119" s="39">
        <v>1</v>
      </c>
      <c r="G119" s="39">
        <v>0</v>
      </c>
      <c r="H119" s="39">
        <v>0</v>
      </c>
      <c r="I119" s="58">
        <v>0</v>
      </c>
      <c r="J119" s="39">
        <v>0</v>
      </c>
      <c r="K119" s="39">
        <v>0</v>
      </c>
      <c r="L119" s="39">
        <v>0</v>
      </c>
      <c r="M119" s="39">
        <v>0</v>
      </c>
      <c r="N119" s="57">
        <f t="shared" si="28"/>
        <v>5</v>
      </c>
      <c r="O119" s="59">
        <f t="shared" si="23"/>
        <v>0.41666666666666669</v>
      </c>
      <c r="P119" s="59">
        <f t="shared" si="17"/>
        <v>1.1149240133549709</v>
      </c>
      <c r="Q119" s="60">
        <f t="shared" si="24"/>
        <v>267.581763205193</v>
      </c>
      <c r="R119" s="60" t="s">
        <v>58</v>
      </c>
      <c r="S119" s="61">
        <f t="shared" si="29"/>
        <v>1</v>
      </c>
      <c r="T119" s="61">
        <f t="shared" si="18"/>
        <v>1.7320508075688772</v>
      </c>
      <c r="U119" s="62">
        <f>(T119/S119)*100</f>
        <v>173.20508075688772</v>
      </c>
      <c r="V119" s="63" t="s">
        <v>58</v>
      </c>
      <c r="W119" s="61">
        <f t="shared" si="20"/>
        <v>0.25</v>
      </c>
      <c r="X119" s="61">
        <f t="shared" si="21"/>
        <v>0.57282196186947998</v>
      </c>
      <c r="Y119" s="63">
        <f t="shared" si="25"/>
        <v>229.128784747792</v>
      </c>
      <c r="Z119" s="63" t="s">
        <v>58</v>
      </c>
      <c r="AA119" s="61">
        <f t="shared" si="31"/>
        <v>0</v>
      </c>
      <c r="AB119" s="61">
        <f t="shared" si="22"/>
        <v>0</v>
      </c>
      <c r="AC119" s="63" t="s">
        <v>57</v>
      </c>
      <c r="AD119" s="64" t="s">
        <v>59</v>
      </c>
    </row>
    <row r="120" spans="1:30" x14ac:dyDescent="0.25">
      <c r="A120" s="65">
        <v>127</v>
      </c>
      <c r="B120" s="39">
        <v>0</v>
      </c>
      <c r="C120" s="39">
        <v>1</v>
      </c>
      <c r="D120" s="39">
        <v>0</v>
      </c>
      <c r="E120" s="58">
        <v>0</v>
      </c>
      <c r="F120" s="39">
        <v>2</v>
      </c>
      <c r="G120" s="39">
        <v>0</v>
      </c>
      <c r="H120" s="39">
        <v>2</v>
      </c>
      <c r="I120" s="58">
        <v>0</v>
      </c>
      <c r="J120" s="39">
        <v>0</v>
      </c>
      <c r="K120" s="39">
        <v>0</v>
      </c>
      <c r="L120" s="39">
        <v>0</v>
      </c>
      <c r="M120" s="39">
        <v>0</v>
      </c>
      <c r="N120" s="57">
        <f t="shared" si="28"/>
        <v>5</v>
      </c>
      <c r="O120" s="59">
        <f t="shared" si="23"/>
        <v>0.41666666666666669</v>
      </c>
      <c r="P120" s="59">
        <f t="shared" si="17"/>
        <v>0.75920279826202475</v>
      </c>
      <c r="Q120" s="60">
        <f t="shared" si="24"/>
        <v>182.20867158288593</v>
      </c>
      <c r="R120" s="60" t="s">
        <v>58</v>
      </c>
      <c r="S120" s="61">
        <f t="shared" si="29"/>
        <v>0.25</v>
      </c>
      <c r="T120" s="61">
        <f t="shared" si="18"/>
        <v>0.4330127018922193</v>
      </c>
      <c r="U120" s="62">
        <f>(T120/S120)*100</f>
        <v>173.20508075688772</v>
      </c>
      <c r="V120" s="63" t="s">
        <v>58</v>
      </c>
      <c r="W120" s="61">
        <f t="shared" si="20"/>
        <v>1</v>
      </c>
      <c r="X120" s="61">
        <f t="shared" si="21"/>
        <v>1.8027756377319946</v>
      </c>
      <c r="Y120" s="63">
        <f t="shared" si="25"/>
        <v>180.27756377319946</v>
      </c>
      <c r="Z120" s="63" t="s">
        <v>58</v>
      </c>
      <c r="AA120" s="61">
        <f t="shared" si="31"/>
        <v>0</v>
      </c>
      <c r="AB120" s="61">
        <f t="shared" si="22"/>
        <v>0</v>
      </c>
      <c r="AC120" s="63" t="s">
        <v>57</v>
      </c>
      <c r="AD120" s="64" t="s">
        <v>59</v>
      </c>
    </row>
    <row r="121" spans="1:30" x14ac:dyDescent="0.25">
      <c r="A121" s="65">
        <v>128</v>
      </c>
      <c r="B121" s="39">
        <v>0</v>
      </c>
      <c r="C121" s="39">
        <v>0</v>
      </c>
      <c r="D121" s="39">
        <v>0</v>
      </c>
      <c r="E121" s="58">
        <v>1</v>
      </c>
      <c r="F121" s="39">
        <v>3</v>
      </c>
      <c r="G121" s="39">
        <v>0</v>
      </c>
      <c r="H121" s="39">
        <v>0</v>
      </c>
      <c r="I121" s="58">
        <v>1</v>
      </c>
      <c r="J121" s="39">
        <v>0</v>
      </c>
      <c r="K121" s="39">
        <v>0</v>
      </c>
      <c r="L121" s="39">
        <v>0</v>
      </c>
      <c r="M121" s="39">
        <v>0</v>
      </c>
      <c r="N121" s="57">
        <f t="shared" si="28"/>
        <v>5</v>
      </c>
      <c r="O121" s="59">
        <f t="shared" si="23"/>
        <v>0.41666666666666669</v>
      </c>
      <c r="P121" s="59">
        <f t="shared" si="17"/>
        <v>0.86200670273238322</v>
      </c>
      <c r="Q121" s="60">
        <f t="shared" si="24"/>
        <v>206.88160865577197</v>
      </c>
      <c r="R121" s="60" t="s">
        <v>58</v>
      </c>
      <c r="S121" s="61">
        <f t="shared" si="29"/>
        <v>0.25</v>
      </c>
      <c r="T121" s="61">
        <f t="shared" si="18"/>
        <v>0.4330127018922193</v>
      </c>
      <c r="U121" s="62">
        <f>(T121/S121)*100</f>
        <v>173.20508075688772</v>
      </c>
      <c r="V121" s="63" t="s">
        <v>58</v>
      </c>
      <c r="W121" s="61">
        <f t="shared" si="20"/>
        <v>1</v>
      </c>
      <c r="X121" s="61">
        <f t="shared" si="21"/>
        <v>1.7320508075688772</v>
      </c>
      <c r="Y121" s="63">
        <f t="shared" si="25"/>
        <v>173.20508075688772</v>
      </c>
      <c r="Z121" s="63" t="s">
        <v>58</v>
      </c>
      <c r="AA121" s="61">
        <f t="shared" si="31"/>
        <v>0</v>
      </c>
      <c r="AB121" s="61">
        <f t="shared" si="22"/>
        <v>0</v>
      </c>
      <c r="AC121" s="63" t="s">
        <v>57</v>
      </c>
      <c r="AD121" s="64" t="s">
        <v>59</v>
      </c>
    </row>
    <row r="122" spans="1:30" x14ac:dyDescent="0.25">
      <c r="A122" s="65">
        <v>136</v>
      </c>
      <c r="B122" s="39">
        <v>0</v>
      </c>
      <c r="C122" s="39">
        <v>1</v>
      </c>
      <c r="D122" s="39">
        <v>0</v>
      </c>
      <c r="E122" s="58">
        <v>0</v>
      </c>
      <c r="F122" s="39">
        <v>1</v>
      </c>
      <c r="G122" s="39">
        <v>2</v>
      </c>
      <c r="H122" s="39">
        <v>1</v>
      </c>
      <c r="I122" s="58">
        <v>0</v>
      </c>
      <c r="J122" s="39">
        <v>0</v>
      </c>
      <c r="K122" s="39">
        <v>0</v>
      </c>
      <c r="L122" s="39">
        <v>0</v>
      </c>
      <c r="M122" s="39">
        <v>0</v>
      </c>
      <c r="N122" s="57">
        <f t="shared" si="28"/>
        <v>5</v>
      </c>
      <c r="O122" s="59">
        <f t="shared" si="23"/>
        <v>0.41666666666666669</v>
      </c>
      <c r="P122" s="59">
        <f t="shared" si="17"/>
        <v>0.6400954789890505</v>
      </c>
      <c r="Q122" s="60">
        <f t="shared" si="24"/>
        <v>153.6229149573721</v>
      </c>
      <c r="R122" s="60" t="s">
        <v>58</v>
      </c>
      <c r="S122" s="61">
        <f t="shared" si="29"/>
        <v>0.25</v>
      </c>
      <c r="T122" s="61">
        <f t="shared" si="18"/>
        <v>0.4330127018922193</v>
      </c>
      <c r="U122" s="62">
        <f>(T122/S122)*100</f>
        <v>173.20508075688772</v>
      </c>
      <c r="V122" s="63" t="s">
        <v>58</v>
      </c>
      <c r="W122" s="61">
        <f t="shared" si="20"/>
        <v>1</v>
      </c>
      <c r="X122" s="61">
        <f t="shared" si="21"/>
        <v>1.4142135623730951</v>
      </c>
      <c r="Y122" s="63">
        <f t="shared" si="25"/>
        <v>141.42135623730951</v>
      </c>
      <c r="Z122" s="63" t="s">
        <v>58</v>
      </c>
      <c r="AA122" s="61">
        <f t="shared" si="31"/>
        <v>0</v>
      </c>
      <c r="AB122" s="61">
        <f t="shared" si="22"/>
        <v>0</v>
      </c>
      <c r="AC122" s="63" t="s">
        <v>57</v>
      </c>
      <c r="AD122" s="64" t="s">
        <v>59</v>
      </c>
    </row>
    <row r="123" spans="1:30" x14ac:dyDescent="0.25">
      <c r="A123" s="65">
        <v>100</v>
      </c>
      <c r="B123" s="39">
        <v>0</v>
      </c>
      <c r="C123" s="39">
        <v>0</v>
      </c>
      <c r="D123" s="39">
        <v>0</v>
      </c>
      <c r="E123" s="58">
        <v>0</v>
      </c>
      <c r="F123" s="39">
        <v>1</v>
      </c>
      <c r="G123" s="39">
        <v>0</v>
      </c>
      <c r="H123" s="39">
        <v>1</v>
      </c>
      <c r="I123" s="58">
        <v>0</v>
      </c>
      <c r="J123" s="39">
        <v>1</v>
      </c>
      <c r="K123" s="39">
        <v>1</v>
      </c>
      <c r="L123" s="39">
        <v>1</v>
      </c>
      <c r="M123" s="39">
        <v>0</v>
      </c>
      <c r="N123" s="57">
        <f t="shared" si="28"/>
        <v>5</v>
      </c>
      <c r="O123" s="59">
        <f t="shared" si="23"/>
        <v>0.41666666666666669</v>
      </c>
      <c r="P123" s="59">
        <f t="shared" si="17"/>
        <v>0.49300664859163462</v>
      </c>
      <c r="Q123" s="60">
        <f t="shared" si="24"/>
        <v>118.32159566199229</v>
      </c>
      <c r="R123" s="60" t="s">
        <v>58</v>
      </c>
      <c r="S123" s="61">
        <f t="shared" si="29"/>
        <v>0</v>
      </c>
      <c r="T123" s="61">
        <f t="shared" si="18"/>
        <v>0</v>
      </c>
      <c r="U123" s="62" t="s">
        <v>57</v>
      </c>
      <c r="V123" s="63" t="s">
        <v>59</v>
      </c>
      <c r="W123" s="61">
        <f t="shared" si="20"/>
        <v>0.5</v>
      </c>
      <c r="X123" s="61">
        <f t="shared" si="21"/>
        <v>0.90138781886599728</v>
      </c>
      <c r="Y123" s="63">
        <f t="shared" si="25"/>
        <v>180.27756377319946</v>
      </c>
      <c r="Z123" s="63" t="s">
        <v>58</v>
      </c>
      <c r="AA123" s="61">
        <f t="shared" si="31"/>
        <v>0.75</v>
      </c>
      <c r="AB123" s="61">
        <f t="shared" si="22"/>
        <v>0.4330127018922193</v>
      </c>
      <c r="AC123" s="63">
        <f t="shared" si="26"/>
        <v>57.735026918962575</v>
      </c>
      <c r="AD123" s="64" t="s">
        <v>58</v>
      </c>
    </row>
    <row r="124" spans="1:30" x14ac:dyDescent="0.25">
      <c r="A124" s="65">
        <v>103</v>
      </c>
      <c r="B124" s="39">
        <v>1</v>
      </c>
      <c r="C124" s="39">
        <v>0</v>
      </c>
      <c r="D124" s="39">
        <v>0</v>
      </c>
      <c r="E124" s="58">
        <v>0</v>
      </c>
      <c r="F124" s="39">
        <v>0</v>
      </c>
      <c r="G124" s="39">
        <v>1</v>
      </c>
      <c r="H124" s="39">
        <v>0</v>
      </c>
      <c r="I124" s="58">
        <v>0</v>
      </c>
      <c r="J124" s="39">
        <v>1</v>
      </c>
      <c r="K124" s="39">
        <v>2</v>
      </c>
      <c r="L124" s="39">
        <v>0</v>
      </c>
      <c r="M124" s="39">
        <v>0</v>
      </c>
      <c r="N124" s="57">
        <f t="shared" si="28"/>
        <v>5</v>
      </c>
      <c r="O124" s="59">
        <f t="shared" si="23"/>
        <v>0.41666666666666669</v>
      </c>
      <c r="P124" s="59">
        <f t="shared" si="17"/>
        <v>0.64009547898905061</v>
      </c>
      <c r="Q124" s="60">
        <f t="shared" si="24"/>
        <v>153.62291495737216</v>
      </c>
      <c r="R124" s="60" t="s">
        <v>58</v>
      </c>
      <c r="S124" s="61">
        <f t="shared" si="29"/>
        <v>0.25</v>
      </c>
      <c r="T124" s="61">
        <f t="shared" si="18"/>
        <v>0.4330127018922193</v>
      </c>
      <c r="U124" s="62">
        <f t="shared" ref="U124:U130" si="32">(T124/S124)*100</f>
        <v>173.20508075688772</v>
      </c>
      <c r="V124" s="63" t="s">
        <v>58</v>
      </c>
      <c r="W124" s="61">
        <f t="shared" si="20"/>
        <v>0.25</v>
      </c>
      <c r="X124" s="61">
        <f t="shared" si="21"/>
        <v>0.83852549156242118</v>
      </c>
      <c r="Y124" s="63">
        <f t="shared" si="25"/>
        <v>335.41019662496848</v>
      </c>
      <c r="Z124" s="63" t="s">
        <v>58</v>
      </c>
      <c r="AA124" s="61">
        <f t="shared" si="31"/>
        <v>0.75</v>
      </c>
      <c r="AB124" s="61">
        <f t="shared" si="22"/>
        <v>0.82915619758884995</v>
      </c>
      <c r="AC124" s="63">
        <f t="shared" si="26"/>
        <v>110.55415967851332</v>
      </c>
      <c r="AD124" s="64" t="s">
        <v>58</v>
      </c>
    </row>
    <row r="125" spans="1:30" x14ac:dyDescent="0.25">
      <c r="A125" s="65">
        <v>122</v>
      </c>
      <c r="B125" s="39">
        <v>0</v>
      </c>
      <c r="C125" s="39">
        <v>2</v>
      </c>
      <c r="D125" s="39">
        <v>0</v>
      </c>
      <c r="E125" s="58">
        <v>0</v>
      </c>
      <c r="F125" s="39">
        <v>1</v>
      </c>
      <c r="G125" s="39">
        <v>0</v>
      </c>
      <c r="H125" s="39">
        <v>1</v>
      </c>
      <c r="I125" s="58">
        <v>0</v>
      </c>
      <c r="J125" s="39">
        <v>0</v>
      </c>
      <c r="K125" s="39">
        <v>1</v>
      </c>
      <c r="L125" s="39">
        <v>0</v>
      </c>
      <c r="M125" s="39">
        <v>0</v>
      </c>
      <c r="N125" s="57">
        <f t="shared" si="28"/>
        <v>5</v>
      </c>
      <c r="O125" s="59">
        <f t="shared" si="23"/>
        <v>0.41666666666666669</v>
      </c>
      <c r="P125" s="59">
        <f t="shared" si="17"/>
        <v>0.64009547898905061</v>
      </c>
      <c r="Q125" s="60">
        <f t="shared" si="24"/>
        <v>153.62291495737216</v>
      </c>
      <c r="R125" s="60" t="s">
        <v>58</v>
      </c>
      <c r="S125" s="61">
        <f t="shared" si="29"/>
        <v>0.5</v>
      </c>
      <c r="T125" s="61">
        <f t="shared" si="18"/>
        <v>0.8660254037844386</v>
      </c>
      <c r="U125" s="62">
        <f t="shared" si="32"/>
        <v>173.20508075688772</v>
      </c>
      <c r="V125" s="63" t="s">
        <v>58</v>
      </c>
      <c r="W125" s="61">
        <f t="shared" si="20"/>
        <v>0.5</v>
      </c>
      <c r="X125" s="61">
        <f t="shared" si="21"/>
        <v>0.90138781886599728</v>
      </c>
      <c r="Y125" s="63">
        <f t="shared" si="25"/>
        <v>180.27756377319946</v>
      </c>
      <c r="Z125" s="63" t="s">
        <v>58</v>
      </c>
      <c r="AA125" s="61">
        <f t="shared" si="31"/>
        <v>0.25</v>
      </c>
      <c r="AB125" s="61">
        <f t="shared" si="22"/>
        <v>0.4330127018922193</v>
      </c>
      <c r="AC125" s="63">
        <f t="shared" si="26"/>
        <v>173.20508075688772</v>
      </c>
      <c r="AD125" s="64" t="s">
        <v>58</v>
      </c>
    </row>
    <row r="126" spans="1:30" x14ac:dyDescent="0.25">
      <c r="A126" s="65">
        <v>123</v>
      </c>
      <c r="B126" s="39">
        <v>0</v>
      </c>
      <c r="C126" s="39">
        <v>0</v>
      </c>
      <c r="D126" s="39">
        <v>0</v>
      </c>
      <c r="E126" s="58">
        <v>1</v>
      </c>
      <c r="F126" s="39">
        <v>0</v>
      </c>
      <c r="G126" s="39">
        <v>1</v>
      </c>
      <c r="H126" s="39">
        <v>0</v>
      </c>
      <c r="I126" s="58">
        <v>2</v>
      </c>
      <c r="J126" s="39">
        <v>1</v>
      </c>
      <c r="K126" s="39">
        <v>0</v>
      </c>
      <c r="L126" s="39">
        <v>0</v>
      </c>
      <c r="M126" s="39">
        <v>0</v>
      </c>
      <c r="N126" s="57">
        <f t="shared" si="28"/>
        <v>5</v>
      </c>
      <c r="O126" s="59">
        <f t="shared" si="23"/>
        <v>0.41666666666666669</v>
      </c>
      <c r="P126" s="59">
        <f t="shared" si="17"/>
        <v>0.64009547898905061</v>
      </c>
      <c r="Q126" s="60">
        <f t="shared" si="24"/>
        <v>153.62291495737216</v>
      </c>
      <c r="R126" s="60" t="s">
        <v>58</v>
      </c>
      <c r="S126" s="61">
        <f t="shared" si="29"/>
        <v>0.25</v>
      </c>
      <c r="T126" s="61">
        <f t="shared" si="18"/>
        <v>0.4330127018922193</v>
      </c>
      <c r="U126" s="62">
        <f t="shared" si="32"/>
        <v>173.20508075688772</v>
      </c>
      <c r="V126" s="63" t="s">
        <v>58</v>
      </c>
      <c r="W126" s="61">
        <f t="shared" si="20"/>
        <v>0.75</v>
      </c>
      <c r="X126" s="61">
        <f t="shared" si="21"/>
        <v>1.5258194519667128</v>
      </c>
      <c r="Y126" s="63">
        <f t="shared" si="25"/>
        <v>203.4425935955617</v>
      </c>
      <c r="Z126" s="63" t="s">
        <v>58</v>
      </c>
      <c r="AA126" s="61">
        <f t="shared" si="31"/>
        <v>0.25</v>
      </c>
      <c r="AB126" s="61">
        <f t="shared" si="22"/>
        <v>0.4330127018922193</v>
      </c>
      <c r="AC126" s="63">
        <f t="shared" si="26"/>
        <v>173.20508075688772</v>
      </c>
      <c r="AD126" s="64" t="s">
        <v>58</v>
      </c>
    </row>
    <row r="127" spans="1:30" x14ac:dyDescent="0.25">
      <c r="A127" s="65">
        <v>132</v>
      </c>
      <c r="B127" s="39">
        <v>0</v>
      </c>
      <c r="C127" s="39">
        <v>1</v>
      </c>
      <c r="D127" s="39">
        <v>0</v>
      </c>
      <c r="E127" s="58">
        <v>0</v>
      </c>
      <c r="F127" s="39">
        <v>1</v>
      </c>
      <c r="G127" s="39">
        <v>0</v>
      </c>
      <c r="H127" s="39">
        <v>0</v>
      </c>
      <c r="I127" s="58">
        <v>0</v>
      </c>
      <c r="J127" s="39">
        <v>0</v>
      </c>
      <c r="K127" s="39">
        <v>1</v>
      </c>
      <c r="L127" s="39">
        <v>0</v>
      </c>
      <c r="M127" s="39">
        <v>1</v>
      </c>
      <c r="N127" s="57">
        <f t="shared" si="28"/>
        <v>4</v>
      </c>
      <c r="O127" s="59">
        <f t="shared" si="23"/>
        <v>0.33333333333333331</v>
      </c>
      <c r="P127" s="59">
        <f t="shared" si="17"/>
        <v>0.47140452079103173</v>
      </c>
      <c r="Q127" s="60">
        <f t="shared" si="24"/>
        <v>141.42135623730954</v>
      </c>
      <c r="R127" s="60" t="s">
        <v>58</v>
      </c>
      <c r="S127" s="61">
        <f t="shared" si="29"/>
        <v>0.25</v>
      </c>
      <c r="T127" s="61">
        <f t="shared" si="18"/>
        <v>0.4330127018922193</v>
      </c>
      <c r="U127" s="62">
        <f t="shared" si="32"/>
        <v>173.20508075688772</v>
      </c>
      <c r="V127" s="63" t="s">
        <v>58</v>
      </c>
      <c r="W127" s="61">
        <f t="shared" si="20"/>
        <v>0.25</v>
      </c>
      <c r="X127" s="61">
        <f t="shared" si="21"/>
        <v>0.57282196186947998</v>
      </c>
      <c r="Y127" s="63">
        <f t="shared" si="25"/>
        <v>229.128784747792</v>
      </c>
      <c r="Z127" s="63" t="s">
        <v>58</v>
      </c>
      <c r="AA127" s="61">
        <f t="shared" si="31"/>
        <v>0.5</v>
      </c>
      <c r="AB127" s="61">
        <f t="shared" si="22"/>
        <v>0.5</v>
      </c>
      <c r="AC127" s="63">
        <f t="shared" si="26"/>
        <v>100</v>
      </c>
      <c r="AD127" s="64" t="s">
        <v>58</v>
      </c>
    </row>
    <row r="128" spans="1:30" x14ac:dyDescent="0.25">
      <c r="A128" s="65">
        <v>133</v>
      </c>
      <c r="B128" s="39">
        <v>3</v>
      </c>
      <c r="C128" s="39">
        <v>0</v>
      </c>
      <c r="D128" s="39">
        <v>0</v>
      </c>
      <c r="E128" s="58">
        <v>0</v>
      </c>
      <c r="F128" s="39">
        <v>0</v>
      </c>
      <c r="G128" s="39">
        <v>0</v>
      </c>
      <c r="H128" s="39">
        <v>1</v>
      </c>
      <c r="I128" s="58">
        <v>0</v>
      </c>
      <c r="J128" s="39">
        <v>0</v>
      </c>
      <c r="K128" s="39">
        <v>0</v>
      </c>
      <c r="L128" s="39">
        <v>0</v>
      </c>
      <c r="M128" s="39">
        <v>0</v>
      </c>
      <c r="N128" s="57">
        <f t="shared" si="28"/>
        <v>4</v>
      </c>
      <c r="O128" s="59">
        <f t="shared" si="23"/>
        <v>0.33333333333333331</v>
      </c>
      <c r="P128" s="59">
        <f t="shared" si="17"/>
        <v>0.84983658559879727</v>
      </c>
      <c r="Q128" s="60">
        <f t="shared" si="24"/>
        <v>254.95097567963919</v>
      </c>
      <c r="R128" s="60" t="s">
        <v>58</v>
      </c>
      <c r="S128" s="61">
        <f t="shared" si="29"/>
        <v>0.75</v>
      </c>
      <c r="T128" s="61">
        <f t="shared" si="18"/>
        <v>1.299038105676658</v>
      </c>
      <c r="U128" s="62">
        <f t="shared" si="32"/>
        <v>173.20508075688775</v>
      </c>
      <c r="V128" s="63" t="s">
        <v>58</v>
      </c>
      <c r="W128" s="61">
        <f t="shared" si="20"/>
        <v>0.25</v>
      </c>
      <c r="X128" s="61">
        <f t="shared" si="21"/>
        <v>0.83852549156242118</v>
      </c>
      <c r="Y128" s="63">
        <f t="shared" si="25"/>
        <v>335.41019662496848</v>
      </c>
      <c r="Z128" s="63" t="s">
        <v>58</v>
      </c>
      <c r="AA128" s="61">
        <f t="shared" si="31"/>
        <v>0</v>
      </c>
      <c r="AB128" s="61">
        <f t="shared" si="22"/>
        <v>0</v>
      </c>
      <c r="AC128" s="63" t="s">
        <v>57</v>
      </c>
      <c r="AD128" s="64" t="s">
        <v>59</v>
      </c>
    </row>
    <row r="129" spans="1:30" x14ac:dyDescent="0.25">
      <c r="A129" s="65">
        <v>74</v>
      </c>
      <c r="B129" s="39">
        <v>0</v>
      </c>
      <c r="C129" s="39">
        <v>1</v>
      </c>
      <c r="D129" s="39">
        <v>0</v>
      </c>
      <c r="E129" s="58">
        <v>0</v>
      </c>
      <c r="F129" s="39">
        <v>1</v>
      </c>
      <c r="G129" s="39">
        <v>0</v>
      </c>
      <c r="H129" s="39">
        <v>1</v>
      </c>
      <c r="I129" s="58">
        <v>0</v>
      </c>
      <c r="J129" s="39">
        <v>0</v>
      </c>
      <c r="K129" s="39">
        <v>1</v>
      </c>
      <c r="L129" s="39">
        <v>0</v>
      </c>
      <c r="M129" s="39">
        <v>0</v>
      </c>
      <c r="N129" s="57">
        <f t="shared" si="28"/>
        <v>4</v>
      </c>
      <c r="O129" s="59">
        <f t="shared" si="23"/>
        <v>0.33333333333333331</v>
      </c>
      <c r="P129" s="59">
        <f t="shared" si="17"/>
        <v>0.47140452079103173</v>
      </c>
      <c r="Q129" s="60">
        <f t="shared" si="24"/>
        <v>141.42135623730954</v>
      </c>
      <c r="R129" s="60" t="s">
        <v>58</v>
      </c>
      <c r="S129" s="61">
        <f t="shared" si="29"/>
        <v>0.25</v>
      </c>
      <c r="T129" s="61">
        <f t="shared" si="18"/>
        <v>0.4330127018922193</v>
      </c>
      <c r="U129" s="62">
        <f t="shared" si="32"/>
        <v>173.20508075688772</v>
      </c>
      <c r="V129" s="63" t="s">
        <v>58</v>
      </c>
      <c r="W129" s="61">
        <f t="shared" si="20"/>
        <v>0.5</v>
      </c>
      <c r="X129" s="61">
        <f t="shared" si="21"/>
        <v>0.90138781886599728</v>
      </c>
      <c r="Y129" s="63">
        <f t="shared" si="25"/>
        <v>180.27756377319946</v>
      </c>
      <c r="Z129" s="63" t="s">
        <v>58</v>
      </c>
      <c r="AA129" s="61">
        <f t="shared" si="31"/>
        <v>0.25</v>
      </c>
      <c r="AB129" s="61">
        <f t="shared" si="22"/>
        <v>0.4330127018922193</v>
      </c>
      <c r="AC129" s="63">
        <f t="shared" si="26"/>
        <v>173.20508075688772</v>
      </c>
      <c r="AD129" s="64" t="s">
        <v>58</v>
      </c>
    </row>
    <row r="130" spans="1:30" x14ac:dyDescent="0.25">
      <c r="A130" s="65">
        <v>124</v>
      </c>
      <c r="B130" s="39">
        <v>2</v>
      </c>
      <c r="C130" s="39">
        <v>0</v>
      </c>
      <c r="D130" s="39">
        <v>0</v>
      </c>
      <c r="E130" s="58">
        <v>0</v>
      </c>
      <c r="F130" s="39">
        <v>1</v>
      </c>
      <c r="G130" s="39">
        <v>0</v>
      </c>
      <c r="H130" s="39">
        <v>0</v>
      </c>
      <c r="I130" s="58">
        <v>1</v>
      </c>
      <c r="J130" s="39">
        <v>0</v>
      </c>
      <c r="K130" s="39">
        <v>0</v>
      </c>
      <c r="L130" s="39">
        <v>0</v>
      </c>
      <c r="M130" s="39">
        <v>0</v>
      </c>
      <c r="N130" s="57">
        <f t="shared" si="28"/>
        <v>4</v>
      </c>
      <c r="O130" s="59">
        <f t="shared" si="23"/>
        <v>0.33333333333333331</v>
      </c>
      <c r="P130" s="59">
        <f t="shared" si="17"/>
        <v>0.62360956446232352</v>
      </c>
      <c r="Q130" s="60">
        <f t="shared" si="24"/>
        <v>187.08286933869707</v>
      </c>
      <c r="R130" s="60" t="s">
        <v>58</v>
      </c>
      <c r="S130" s="61">
        <f t="shared" si="29"/>
        <v>0.5</v>
      </c>
      <c r="T130" s="61">
        <f t="shared" si="18"/>
        <v>0.8660254037844386</v>
      </c>
      <c r="U130" s="62">
        <f t="shared" si="32"/>
        <v>173.20508075688772</v>
      </c>
      <c r="V130" s="63" t="s">
        <v>58</v>
      </c>
      <c r="W130" s="61">
        <f t="shared" si="20"/>
        <v>0.5</v>
      </c>
      <c r="X130" s="61">
        <f t="shared" si="21"/>
        <v>0.90138781886599728</v>
      </c>
      <c r="Y130" s="63">
        <f t="shared" si="25"/>
        <v>180.27756377319946</v>
      </c>
      <c r="Z130" s="63" t="s">
        <v>58</v>
      </c>
      <c r="AA130" s="61">
        <f t="shared" si="31"/>
        <v>0</v>
      </c>
      <c r="AB130" s="61">
        <f t="shared" si="22"/>
        <v>0</v>
      </c>
      <c r="AC130" s="63" t="s">
        <v>57</v>
      </c>
      <c r="AD130" s="64" t="s">
        <v>59</v>
      </c>
    </row>
    <row r="131" spans="1:30" x14ac:dyDescent="0.25">
      <c r="A131" s="65">
        <v>84</v>
      </c>
      <c r="B131" s="39">
        <v>0</v>
      </c>
      <c r="C131" s="39">
        <v>0</v>
      </c>
      <c r="D131" s="39">
        <v>0</v>
      </c>
      <c r="E131" s="58">
        <v>0</v>
      </c>
      <c r="F131" s="39">
        <v>0</v>
      </c>
      <c r="G131" s="39">
        <v>0</v>
      </c>
      <c r="H131" s="39">
        <v>3</v>
      </c>
      <c r="I131" s="58">
        <v>0</v>
      </c>
      <c r="J131" s="39">
        <v>0</v>
      </c>
      <c r="K131" s="39">
        <v>0</v>
      </c>
      <c r="L131" s="39">
        <v>0</v>
      </c>
      <c r="M131" s="39">
        <v>0</v>
      </c>
      <c r="N131" s="57">
        <f t="shared" si="28"/>
        <v>3</v>
      </c>
      <c r="O131" s="59">
        <f t="shared" si="23"/>
        <v>0.25</v>
      </c>
      <c r="P131" s="59">
        <f t="shared" ref="P131:P152" si="33">SQRT(1/12*((B131-O131)^2+(C131-O131)^2+(D131-O131)^2+(E131-O131)^2+(F131-O131)^2+(G131-O131)^2+(H131-O131)^2+(I131-O131)^2+(J131-O131)^2+(K131-O131)^2+(L131-O131)^2+(M131-O131)^2))</f>
        <v>0.82915619758884995</v>
      </c>
      <c r="Q131" s="60">
        <f t="shared" si="24"/>
        <v>331.66247903554</v>
      </c>
      <c r="R131" s="60" t="s">
        <v>58</v>
      </c>
      <c r="S131" s="61">
        <f t="shared" si="29"/>
        <v>0</v>
      </c>
      <c r="T131" s="61">
        <f t="shared" ref="T131:T152" si="34">SQRT(1/4*((B131-S131)^2+(C131-S131)^2+(D131-S131)^2+(E131-S131)^2))</f>
        <v>0</v>
      </c>
      <c r="U131" s="62" t="s">
        <v>57</v>
      </c>
      <c r="V131" s="63" t="s">
        <v>59</v>
      </c>
      <c r="W131" s="61">
        <f t="shared" ref="W131:W152" si="35">SUM(F131:I131)/4</f>
        <v>0.75</v>
      </c>
      <c r="X131" s="61">
        <f t="shared" ref="X131:X152" si="36">SQRT(1/4*(F131-W131)^2+(G131-W131)^2+(H131-W131)^2+(I131-W131)^2)</f>
        <v>2.5155764746872635</v>
      </c>
      <c r="Y131" s="63">
        <f t="shared" si="25"/>
        <v>335.41019662496848</v>
      </c>
      <c r="Z131" s="63" t="s">
        <v>58</v>
      </c>
      <c r="AA131" s="61">
        <f t="shared" si="31"/>
        <v>0</v>
      </c>
      <c r="AB131" s="61">
        <f t="shared" ref="AB131:AB152" si="37">SQRT(1/4*((J131-AA131)^2+(K131-AA131)^2+(L131-AA131)^2+(M131-AA131)^2))</f>
        <v>0</v>
      </c>
      <c r="AC131" s="63" t="s">
        <v>57</v>
      </c>
      <c r="AD131" s="64" t="s">
        <v>59</v>
      </c>
    </row>
    <row r="132" spans="1:30" x14ac:dyDescent="0.25">
      <c r="A132" s="65">
        <v>94</v>
      </c>
      <c r="B132" s="39">
        <v>0</v>
      </c>
      <c r="C132" s="39">
        <v>0</v>
      </c>
      <c r="D132" s="39">
        <v>0</v>
      </c>
      <c r="E132" s="58">
        <v>1</v>
      </c>
      <c r="F132" s="39">
        <v>0</v>
      </c>
      <c r="G132" s="39">
        <v>1</v>
      </c>
      <c r="H132" s="39">
        <v>0</v>
      </c>
      <c r="I132" s="58">
        <v>0</v>
      </c>
      <c r="J132" s="39">
        <v>1</v>
      </c>
      <c r="K132" s="39">
        <v>0</v>
      </c>
      <c r="L132" s="39">
        <v>0</v>
      </c>
      <c r="M132" s="39">
        <v>0</v>
      </c>
      <c r="N132" s="57">
        <f t="shared" si="28"/>
        <v>3</v>
      </c>
      <c r="O132" s="59">
        <f t="shared" ref="O132:O151" si="38">N132/12</f>
        <v>0.25</v>
      </c>
      <c r="P132" s="59">
        <f t="shared" si="33"/>
        <v>0.4330127018922193</v>
      </c>
      <c r="Q132" s="60">
        <f t="shared" ref="Q132:Q152" si="39">(P132/O132)*100</f>
        <v>173.20508075688772</v>
      </c>
      <c r="R132" s="60" t="s">
        <v>58</v>
      </c>
      <c r="S132" s="61">
        <f t="shared" si="29"/>
        <v>0.25</v>
      </c>
      <c r="T132" s="61">
        <f t="shared" si="34"/>
        <v>0.4330127018922193</v>
      </c>
      <c r="U132" s="62">
        <f>(T132/S132)*100</f>
        <v>173.20508075688772</v>
      </c>
      <c r="V132" s="63" t="s">
        <v>58</v>
      </c>
      <c r="W132" s="61">
        <f t="shared" si="35"/>
        <v>0.25</v>
      </c>
      <c r="X132" s="61">
        <f t="shared" si="36"/>
        <v>0.83852549156242118</v>
      </c>
      <c r="Y132" s="63">
        <f t="shared" ref="Y132:Y152" si="40">(X132/W132)*100</f>
        <v>335.41019662496848</v>
      </c>
      <c r="Z132" s="63" t="s">
        <v>58</v>
      </c>
      <c r="AA132" s="61">
        <f t="shared" si="31"/>
        <v>0.25</v>
      </c>
      <c r="AB132" s="61">
        <f t="shared" si="37"/>
        <v>0.4330127018922193</v>
      </c>
      <c r="AC132" s="63">
        <f t="shared" ref="AC132:AC144" si="41">(AB132/AA132)*100</f>
        <v>173.20508075688772</v>
      </c>
      <c r="AD132" s="64" t="s">
        <v>58</v>
      </c>
    </row>
    <row r="133" spans="1:30" x14ac:dyDescent="0.25">
      <c r="A133" s="65">
        <v>129</v>
      </c>
      <c r="B133" s="39">
        <v>0</v>
      </c>
      <c r="C133" s="39">
        <v>0</v>
      </c>
      <c r="D133" s="39">
        <v>0</v>
      </c>
      <c r="E133" s="58">
        <v>0</v>
      </c>
      <c r="F133" s="39">
        <v>0</v>
      </c>
      <c r="G133" s="39">
        <v>2</v>
      </c>
      <c r="H133" s="39">
        <v>0</v>
      </c>
      <c r="I133" s="58">
        <v>0</v>
      </c>
      <c r="J133" s="39">
        <v>1</v>
      </c>
      <c r="K133" s="39">
        <v>0</v>
      </c>
      <c r="L133" s="39">
        <v>0</v>
      </c>
      <c r="M133" s="39">
        <v>0</v>
      </c>
      <c r="N133" s="57">
        <f t="shared" si="28"/>
        <v>3</v>
      </c>
      <c r="O133" s="59">
        <f t="shared" si="38"/>
        <v>0.25</v>
      </c>
      <c r="P133" s="59">
        <f t="shared" si="33"/>
        <v>0.59511903571190417</v>
      </c>
      <c r="Q133" s="60">
        <f t="shared" si="39"/>
        <v>238.04761428476166</v>
      </c>
      <c r="R133" s="60" t="s">
        <v>58</v>
      </c>
      <c r="S133" s="61">
        <f t="shared" si="29"/>
        <v>0</v>
      </c>
      <c r="T133" s="61">
        <f t="shared" si="34"/>
        <v>0</v>
      </c>
      <c r="U133" s="62" t="s">
        <v>57</v>
      </c>
      <c r="V133" s="63" t="s">
        <v>59</v>
      </c>
      <c r="W133" s="61">
        <f t="shared" si="35"/>
        <v>0.5</v>
      </c>
      <c r="X133" s="61">
        <f t="shared" si="36"/>
        <v>1.6770509831248424</v>
      </c>
      <c r="Y133" s="63">
        <f t="shared" si="40"/>
        <v>335.41019662496848</v>
      </c>
      <c r="Z133" s="63" t="s">
        <v>58</v>
      </c>
      <c r="AA133" s="61">
        <f t="shared" si="31"/>
        <v>0.25</v>
      </c>
      <c r="AB133" s="61">
        <f t="shared" si="37"/>
        <v>0.4330127018922193</v>
      </c>
      <c r="AC133" s="63">
        <f t="shared" si="41"/>
        <v>173.20508075688772</v>
      </c>
      <c r="AD133" s="64" t="s">
        <v>58</v>
      </c>
    </row>
    <row r="134" spans="1:30" x14ac:dyDescent="0.25">
      <c r="A134" s="65">
        <v>130</v>
      </c>
      <c r="B134" s="39">
        <v>1</v>
      </c>
      <c r="C134" s="39">
        <v>0</v>
      </c>
      <c r="D134" s="39">
        <v>0</v>
      </c>
      <c r="E134" s="58">
        <v>0</v>
      </c>
      <c r="F134" s="39">
        <v>2</v>
      </c>
      <c r="G134" s="39">
        <v>0</v>
      </c>
      <c r="H134" s="39">
        <v>0</v>
      </c>
      <c r="I134" s="58">
        <v>0</v>
      </c>
      <c r="J134" s="39">
        <v>0</v>
      </c>
      <c r="K134" s="39">
        <v>0</v>
      </c>
      <c r="L134" s="39">
        <v>0</v>
      </c>
      <c r="M134" s="39">
        <v>0</v>
      </c>
      <c r="N134" s="57">
        <f t="shared" si="28"/>
        <v>3</v>
      </c>
      <c r="O134" s="59">
        <f t="shared" si="38"/>
        <v>0.25</v>
      </c>
      <c r="P134" s="59">
        <f t="shared" si="33"/>
        <v>0.59511903571190417</v>
      </c>
      <c r="Q134" s="60">
        <f t="shared" si="39"/>
        <v>238.04761428476166</v>
      </c>
      <c r="R134" s="60" t="s">
        <v>58</v>
      </c>
      <c r="S134" s="61">
        <f t="shared" si="29"/>
        <v>0.25</v>
      </c>
      <c r="T134" s="61">
        <f t="shared" si="34"/>
        <v>0.4330127018922193</v>
      </c>
      <c r="U134" s="62">
        <f>(T134/S134)*100</f>
        <v>173.20508075688772</v>
      </c>
      <c r="V134" s="63" t="s">
        <v>58</v>
      </c>
      <c r="W134" s="61">
        <f t="shared" si="35"/>
        <v>0.5</v>
      </c>
      <c r="X134" s="61">
        <f t="shared" si="36"/>
        <v>1.14564392373896</v>
      </c>
      <c r="Y134" s="63">
        <f t="shared" si="40"/>
        <v>229.128784747792</v>
      </c>
      <c r="Z134" s="63" t="s">
        <v>58</v>
      </c>
      <c r="AA134" s="61">
        <f t="shared" si="31"/>
        <v>0</v>
      </c>
      <c r="AB134" s="61">
        <f t="shared" si="37"/>
        <v>0</v>
      </c>
      <c r="AC134" s="63" t="s">
        <v>57</v>
      </c>
      <c r="AD134" s="64" t="s">
        <v>59</v>
      </c>
    </row>
    <row r="135" spans="1:30" x14ac:dyDescent="0.25">
      <c r="A135" s="65">
        <v>131</v>
      </c>
      <c r="B135" s="39">
        <v>0</v>
      </c>
      <c r="C135" s="39">
        <v>0</v>
      </c>
      <c r="D135" s="39">
        <v>0</v>
      </c>
      <c r="E135" s="58">
        <v>0</v>
      </c>
      <c r="F135" s="39">
        <v>0</v>
      </c>
      <c r="G135" s="39">
        <v>0</v>
      </c>
      <c r="H135" s="39">
        <v>0</v>
      </c>
      <c r="I135" s="58">
        <v>3</v>
      </c>
      <c r="J135" s="39">
        <v>0</v>
      </c>
      <c r="K135" s="39">
        <v>0</v>
      </c>
      <c r="L135" s="39">
        <v>0</v>
      </c>
      <c r="M135" s="39">
        <v>0</v>
      </c>
      <c r="N135" s="57">
        <f t="shared" si="28"/>
        <v>3</v>
      </c>
      <c r="O135" s="59">
        <f t="shared" si="38"/>
        <v>0.25</v>
      </c>
      <c r="P135" s="59">
        <f t="shared" si="33"/>
        <v>0.82915619758884995</v>
      </c>
      <c r="Q135" s="60">
        <f t="shared" si="39"/>
        <v>331.66247903554</v>
      </c>
      <c r="R135" s="60" t="s">
        <v>58</v>
      </c>
      <c r="S135" s="61">
        <f t="shared" si="29"/>
        <v>0</v>
      </c>
      <c r="T135" s="61">
        <f t="shared" si="34"/>
        <v>0</v>
      </c>
      <c r="U135" s="62" t="s">
        <v>57</v>
      </c>
      <c r="V135" s="63" t="s">
        <v>59</v>
      </c>
      <c r="W135" s="61">
        <f t="shared" si="35"/>
        <v>0.75</v>
      </c>
      <c r="X135" s="61">
        <f t="shared" si="36"/>
        <v>2.5155764746872635</v>
      </c>
      <c r="Y135" s="63">
        <f t="shared" si="40"/>
        <v>335.41019662496848</v>
      </c>
      <c r="Z135" s="63" t="s">
        <v>58</v>
      </c>
      <c r="AA135" s="61">
        <f t="shared" si="31"/>
        <v>0</v>
      </c>
      <c r="AB135" s="61">
        <f t="shared" si="37"/>
        <v>0</v>
      </c>
      <c r="AC135" s="63" t="s">
        <v>57</v>
      </c>
      <c r="AD135" s="64" t="s">
        <v>59</v>
      </c>
    </row>
    <row r="136" spans="1:30" x14ac:dyDescent="0.25">
      <c r="A136" s="65">
        <v>137</v>
      </c>
      <c r="B136" s="39">
        <v>0</v>
      </c>
      <c r="C136" s="39">
        <v>0</v>
      </c>
      <c r="D136" s="39">
        <v>0</v>
      </c>
      <c r="E136" s="58">
        <v>0</v>
      </c>
      <c r="F136" s="39">
        <v>0</v>
      </c>
      <c r="G136" s="39">
        <v>0</v>
      </c>
      <c r="H136" s="39">
        <v>1</v>
      </c>
      <c r="I136" s="58">
        <v>0</v>
      </c>
      <c r="J136" s="39">
        <v>0</v>
      </c>
      <c r="K136" s="39">
        <v>0</v>
      </c>
      <c r="L136" s="39">
        <v>1</v>
      </c>
      <c r="M136" s="39">
        <v>0</v>
      </c>
      <c r="N136" s="57">
        <f t="shared" si="28"/>
        <v>2</v>
      </c>
      <c r="O136" s="59">
        <f t="shared" si="38"/>
        <v>0.16666666666666666</v>
      </c>
      <c r="P136" s="59">
        <f t="shared" si="33"/>
        <v>0.37267799624996495</v>
      </c>
      <c r="Q136" s="60">
        <f t="shared" si="39"/>
        <v>223.60679774997897</v>
      </c>
      <c r="R136" s="60" t="s">
        <v>58</v>
      </c>
      <c r="S136" s="61">
        <f t="shared" si="29"/>
        <v>0</v>
      </c>
      <c r="T136" s="61">
        <f t="shared" si="34"/>
        <v>0</v>
      </c>
      <c r="U136" s="62" t="s">
        <v>57</v>
      </c>
      <c r="V136" s="63" t="s">
        <v>59</v>
      </c>
      <c r="W136" s="61">
        <f t="shared" si="35"/>
        <v>0.25</v>
      </c>
      <c r="X136" s="61">
        <f t="shared" si="36"/>
        <v>0.83852549156242118</v>
      </c>
      <c r="Y136" s="63">
        <f t="shared" si="40"/>
        <v>335.41019662496848</v>
      </c>
      <c r="Z136" s="63" t="s">
        <v>58</v>
      </c>
      <c r="AA136" s="61">
        <f t="shared" si="31"/>
        <v>0.25</v>
      </c>
      <c r="AB136" s="61">
        <f t="shared" si="37"/>
        <v>0.4330127018922193</v>
      </c>
      <c r="AC136" s="63">
        <f t="shared" si="41"/>
        <v>173.20508075688772</v>
      </c>
      <c r="AD136" s="64" t="s">
        <v>58</v>
      </c>
    </row>
    <row r="137" spans="1:30" x14ac:dyDescent="0.25">
      <c r="A137" s="65">
        <v>97</v>
      </c>
      <c r="B137" s="39">
        <v>0</v>
      </c>
      <c r="C137" s="39">
        <v>0</v>
      </c>
      <c r="D137" s="39">
        <v>0</v>
      </c>
      <c r="E137" s="58">
        <v>0</v>
      </c>
      <c r="F137" s="39">
        <v>0</v>
      </c>
      <c r="G137" s="39">
        <v>0</v>
      </c>
      <c r="H137" s="39">
        <v>0</v>
      </c>
      <c r="I137" s="58">
        <v>2</v>
      </c>
      <c r="J137" s="39">
        <v>0</v>
      </c>
      <c r="K137" s="39">
        <v>0</v>
      </c>
      <c r="L137" s="39">
        <v>0</v>
      </c>
      <c r="M137" s="39">
        <v>0</v>
      </c>
      <c r="N137" s="57">
        <f t="shared" si="28"/>
        <v>2</v>
      </c>
      <c r="O137" s="59">
        <f t="shared" si="38"/>
        <v>0.16666666666666666</v>
      </c>
      <c r="P137" s="59">
        <f t="shared" si="33"/>
        <v>0.5527707983925666</v>
      </c>
      <c r="Q137" s="60">
        <f t="shared" si="39"/>
        <v>331.66247903554</v>
      </c>
      <c r="R137" s="60" t="s">
        <v>58</v>
      </c>
      <c r="S137" s="61">
        <f t="shared" si="29"/>
        <v>0</v>
      </c>
      <c r="T137" s="61">
        <f t="shared" si="34"/>
        <v>0</v>
      </c>
      <c r="U137" s="62" t="s">
        <v>57</v>
      </c>
      <c r="V137" s="63" t="s">
        <v>59</v>
      </c>
      <c r="W137" s="61">
        <f t="shared" si="35"/>
        <v>0.5</v>
      </c>
      <c r="X137" s="61">
        <f t="shared" si="36"/>
        <v>1.6770509831248424</v>
      </c>
      <c r="Y137" s="63">
        <f t="shared" si="40"/>
        <v>335.41019662496848</v>
      </c>
      <c r="Z137" s="63" t="s">
        <v>58</v>
      </c>
      <c r="AA137" s="61">
        <f t="shared" si="31"/>
        <v>0</v>
      </c>
      <c r="AB137" s="61">
        <f t="shared" si="37"/>
        <v>0</v>
      </c>
      <c r="AC137" s="63" t="s">
        <v>57</v>
      </c>
      <c r="AD137" s="64" t="s">
        <v>59</v>
      </c>
    </row>
    <row r="138" spans="1:30" x14ac:dyDescent="0.25">
      <c r="A138" s="65">
        <v>115</v>
      </c>
      <c r="B138" s="39">
        <v>0</v>
      </c>
      <c r="C138" s="39">
        <v>0</v>
      </c>
      <c r="D138" s="39">
        <v>0</v>
      </c>
      <c r="E138" s="58">
        <v>0</v>
      </c>
      <c r="F138" s="39">
        <v>0</v>
      </c>
      <c r="G138" s="39">
        <v>0</v>
      </c>
      <c r="H138" s="39">
        <v>0</v>
      </c>
      <c r="I138" s="58">
        <v>1</v>
      </c>
      <c r="J138" s="39">
        <v>1</v>
      </c>
      <c r="K138" s="39">
        <v>0</v>
      </c>
      <c r="L138" s="39">
        <v>0</v>
      </c>
      <c r="M138" s="39">
        <v>0</v>
      </c>
      <c r="N138" s="57">
        <f t="shared" si="28"/>
        <v>2</v>
      </c>
      <c r="O138" s="59">
        <f t="shared" si="38"/>
        <v>0.16666666666666666</v>
      </c>
      <c r="P138" s="59">
        <f t="shared" si="33"/>
        <v>0.37267799624996489</v>
      </c>
      <c r="Q138" s="60">
        <f t="shared" si="39"/>
        <v>223.60679774997894</v>
      </c>
      <c r="R138" s="60" t="s">
        <v>58</v>
      </c>
      <c r="S138" s="61">
        <f t="shared" si="29"/>
        <v>0</v>
      </c>
      <c r="T138" s="61">
        <f t="shared" si="34"/>
        <v>0</v>
      </c>
      <c r="U138" s="62" t="s">
        <v>57</v>
      </c>
      <c r="V138" s="63" t="s">
        <v>59</v>
      </c>
      <c r="W138" s="61">
        <f t="shared" si="35"/>
        <v>0.25</v>
      </c>
      <c r="X138" s="61">
        <f t="shared" si="36"/>
        <v>0.83852549156242118</v>
      </c>
      <c r="Y138" s="63">
        <f t="shared" si="40"/>
        <v>335.41019662496848</v>
      </c>
      <c r="Z138" s="63" t="s">
        <v>58</v>
      </c>
      <c r="AA138" s="61">
        <f t="shared" si="31"/>
        <v>0.25</v>
      </c>
      <c r="AB138" s="61">
        <f t="shared" si="37"/>
        <v>0.4330127018922193</v>
      </c>
      <c r="AC138" s="63">
        <f t="shared" si="41"/>
        <v>173.20508075688772</v>
      </c>
      <c r="AD138" s="64" t="s">
        <v>58</v>
      </c>
    </row>
    <row r="139" spans="1:30" x14ac:dyDescent="0.25">
      <c r="A139" s="65">
        <v>139</v>
      </c>
      <c r="B139" s="39">
        <v>0</v>
      </c>
      <c r="C139" s="39">
        <v>0</v>
      </c>
      <c r="D139" s="39">
        <v>0</v>
      </c>
      <c r="E139" s="58">
        <v>0</v>
      </c>
      <c r="F139" s="39">
        <v>1</v>
      </c>
      <c r="G139" s="39">
        <v>0</v>
      </c>
      <c r="H139" s="39">
        <v>0</v>
      </c>
      <c r="I139" s="58">
        <v>0</v>
      </c>
      <c r="J139" s="39">
        <v>0</v>
      </c>
      <c r="K139" s="39">
        <v>0</v>
      </c>
      <c r="L139" s="39">
        <v>0</v>
      </c>
      <c r="M139" s="39">
        <v>0</v>
      </c>
      <c r="N139" s="57">
        <f t="shared" si="28"/>
        <v>1</v>
      </c>
      <c r="O139" s="59">
        <f t="shared" si="38"/>
        <v>8.3333333333333329E-2</v>
      </c>
      <c r="P139" s="59">
        <f t="shared" si="33"/>
        <v>0.2763853991962833</v>
      </c>
      <c r="Q139" s="60">
        <f t="shared" si="39"/>
        <v>331.66247903554</v>
      </c>
      <c r="R139" s="60" t="s">
        <v>58</v>
      </c>
      <c r="S139" s="61">
        <f t="shared" si="29"/>
        <v>0</v>
      </c>
      <c r="T139" s="61">
        <f t="shared" si="34"/>
        <v>0</v>
      </c>
      <c r="U139" s="62" t="s">
        <v>57</v>
      </c>
      <c r="V139" s="63" t="s">
        <v>59</v>
      </c>
      <c r="W139" s="61">
        <f t="shared" si="35"/>
        <v>0.25</v>
      </c>
      <c r="X139" s="61">
        <f t="shared" si="36"/>
        <v>0.57282196186947998</v>
      </c>
      <c r="Y139" s="63">
        <f t="shared" si="40"/>
        <v>229.128784747792</v>
      </c>
      <c r="Z139" s="63" t="s">
        <v>58</v>
      </c>
      <c r="AA139" s="61">
        <f t="shared" si="31"/>
        <v>0</v>
      </c>
      <c r="AB139" s="61">
        <f t="shared" si="37"/>
        <v>0</v>
      </c>
      <c r="AC139" s="63" t="s">
        <v>57</v>
      </c>
      <c r="AD139" s="64" t="s">
        <v>59</v>
      </c>
    </row>
    <row r="140" spans="1:30" x14ac:dyDescent="0.25">
      <c r="A140" s="65">
        <v>140</v>
      </c>
      <c r="B140" s="39">
        <v>0</v>
      </c>
      <c r="C140" s="39">
        <v>0</v>
      </c>
      <c r="D140" s="39">
        <v>0</v>
      </c>
      <c r="E140" s="58">
        <v>0</v>
      </c>
      <c r="F140" s="39">
        <v>0</v>
      </c>
      <c r="G140" s="39">
        <v>0</v>
      </c>
      <c r="H140" s="39">
        <v>0</v>
      </c>
      <c r="I140" s="58">
        <v>1</v>
      </c>
      <c r="J140" s="39">
        <v>0</v>
      </c>
      <c r="K140" s="39">
        <v>0</v>
      </c>
      <c r="L140" s="39">
        <v>0</v>
      </c>
      <c r="M140" s="39">
        <v>0</v>
      </c>
      <c r="N140" s="57">
        <f t="shared" si="28"/>
        <v>1</v>
      </c>
      <c r="O140" s="59">
        <f t="shared" si="38"/>
        <v>8.3333333333333329E-2</v>
      </c>
      <c r="P140" s="59">
        <f t="shared" si="33"/>
        <v>0.2763853991962833</v>
      </c>
      <c r="Q140" s="60">
        <f t="shared" si="39"/>
        <v>331.66247903554</v>
      </c>
      <c r="R140" s="60" t="s">
        <v>58</v>
      </c>
      <c r="S140" s="61">
        <f t="shared" si="29"/>
        <v>0</v>
      </c>
      <c r="T140" s="61">
        <f t="shared" si="34"/>
        <v>0</v>
      </c>
      <c r="U140" s="62" t="s">
        <v>57</v>
      </c>
      <c r="V140" s="63" t="s">
        <v>59</v>
      </c>
      <c r="W140" s="61">
        <f t="shared" si="35"/>
        <v>0.25</v>
      </c>
      <c r="X140" s="61">
        <f t="shared" si="36"/>
        <v>0.83852549156242118</v>
      </c>
      <c r="Y140" s="63">
        <f t="shared" si="40"/>
        <v>335.41019662496848</v>
      </c>
      <c r="Z140" s="63" t="s">
        <v>58</v>
      </c>
      <c r="AA140" s="61">
        <f t="shared" si="31"/>
        <v>0</v>
      </c>
      <c r="AB140" s="61">
        <f t="shared" si="37"/>
        <v>0</v>
      </c>
      <c r="AC140" s="63" t="s">
        <v>57</v>
      </c>
      <c r="AD140" s="64" t="s">
        <v>59</v>
      </c>
    </row>
    <row r="141" spans="1:30" x14ac:dyDescent="0.25">
      <c r="A141" s="65">
        <v>141</v>
      </c>
      <c r="B141" s="39">
        <v>0</v>
      </c>
      <c r="C141" s="39">
        <v>0</v>
      </c>
      <c r="D141" s="39">
        <v>0</v>
      </c>
      <c r="E141" s="58">
        <v>0</v>
      </c>
      <c r="F141" s="39">
        <v>0</v>
      </c>
      <c r="G141" s="39">
        <v>0</v>
      </c>
      <c r="H141" s="39">
        <v>0</v>
      </c>
      <c r="I141" s="58">
        <v>0</v>
      </c>
      <c r="J141" s="39">
        <v>0</v>
      </c>
      <c r="K141" s="39">
        <v>0</v>
      </c>
      <c r="L141" s="39">
        <v>1</v>
      </c>
      <c r="M141" s="39">
        <v>0</v>
      </c>
      <c r="N141" s="57">
        <f t="shared" si="28"/>
        <v>1</v>
      </c>
      <c r="O141" s="59">
        <f t="shared" si="38"/>
        <v>8.3333333333333329E-2</v>
      </c>
      <c r="P141" s="59">
        <f t="shared" si="33"/>
        <v>0.2763853991962833</v>
      </c>
      <c r="Q141" s="60">
        <f t="shared" si="39"/>
        <v>331.66247903554</v>
      </c>
      <c r="R141" s="60" t="s">
        <v>58</v>
      </c>
      <c r="S141" s="61">
        <f t="shared" si="29"/>
        <v>0</v>
      </c>
      <c r="T141" s="61">
        <f t="shared" si="34"/>
        <v>0</v>
      </c>
      <c r="U141" s="62" t="s">
        <v>57</v>
      </c>
      <c r="V141" s="63" t="s">
        <v>59</v>
      </c>
      <c r="W141" s="61">
        <f t="shared" si="35"/>
        <v>0</v>
      </c>
      <c r="X141" s="61">
        <f t="shared" si="36"/>
        <v>0</v>
      </c>
      <c r="Y141" s="63" t="s">
        <v>57</v>
      </c>
      <c r="Z141" s="63" t="s">
        <v>59</v>
      </c>
      <c r="AA141" s="61">
        <f t="shared" si="31"/>
        <v>0.25</v>
      </c>
      <c r="AB141" s="61">
        <f t="shared" si="37"/>
        <v>0.4330127018922193</v>
      </c>
      <c r="AC141" s="63">
        <f t="shared" si="41"/>
        <v>173.20508075688772</v>
      </c>
      <c r="AD141" s="64" t="s">
        <v>58</v>
      </c>
    </row>
    <row r="142" spans="1:30" x14ac:dyDescent="0.25">
      <c r="A142" s="65">
        <v>142</v>
      </c>
      <c r="B142" s="39">
        <v>0</v>
      </c>
      <c r="C142" s="39">
        <v>0</v>
      </c>
      <c r="D142" s="39">
        <v>0</v>
      </c>
      <c r="E142" s="58">
        <v>0</v>
      </c>
      <c r="F142" s="39">
        <v>0</v>
      </c>
      <c r="G142" s="39">
        <v>0</v>
      </c>
      <c r="H142" s="39">
        <v>0</v>
      </c>
      <c r="I142" s="58">
        <v>0</v>
      </c>
      <c r="J142" s="39">
        <v>1</v>
      </c>
      <c r="K142" s="39">
        <v>0</v>
      </c>
      <c r="L142" s="39">
        <v>0</v>
      </c>
      <c r="M142" s="39">
        <v>0</v>
      </c>
      <c r="N142" s="57">
        <f t="shared" si="28"/>
        <v>1</v>
      </c>
      <c r="O142" s="59">
        <f t="shared" si="38"/>
        <v>8.3333333333333329E-2</v>
      </c>
      <c r="P142" s="59">
        <f t="shared" si="33"/>
        <v>0.2763853991962833</v>
      </c>
      <c r="Q142" s="60">
        <f t="shared" si="39"/>
        <v>331.66247903554</v>
      </c>
      <c r="R142" s="60" t="s">
        <v>58</v>
      </c>
      <c r="S142" s="61">
        <f t="shared" si="29"/>
        <v>0</v>
      </c>
      <c r="T142" s="61">
        <f t="shared" si="34"/>
        <v>0</v>
      </c>
      <c r="U142" s="62" t="s">
        <v>57</v>
      </c>
      <c r="V142" s="63" t="s">
        <v>59</v>
      </c>
      <c r="W142" s="61">
        <f t="shared" si="35"/>
        <v>0</v>
      </c>
      <c r="X142" s="61">
        <f t="shared" si="36"/>
        <v>0</v>
      </c>
      <c r="Y142" s="63" t="s">
        <v>57</v>
      </c>
      <c r="Z142" s="63" t="s">
        <v>59</v>
      </c>
      <c r="AA142" s="61">
        <f t="shared" si="31"/>
        <v>0.25</v>
      </c>
      <c r="AB142" s="61">
        <f t="shared" si="37"/>
        <v>0.4330127018922193</v>
      </c>
      <c r="AC142" s="63">
        <f t="shared" si="41"/>
        <v>173.20508075688772</v>
      </c>
      <c r="AD142" s="64" t="s">
        <v>58</v>
      </c>
    </row>
    <row r="143" spans="1:30" x14ac:dyDescent="0.25">
      <c r="A143" s="65">
        <v>143</v>
      </c>
      <c r="B143" s="39">
        <v>0</v>
      </c>
      <c r="C143" s="39">
        <v>0</v>
      </c>
      <c r="D143" s="39">
        <v>1</v>
      </c>
      <c r="E143" s="58">
        <v>0</v>
      </c>
      <c r="F143" s="39">
        <v>0</v>
      </c>
      <c r="G143" s="39">
        <v>0</v>
      </c>
      <c r="H143" s="39">
        <v>0</v>
      </c>
      <c r="I143" s="58">
        <v>0</v>
      </c>
      <c r="J143" s="39">
        <v>0</v>
      </c>
      <c r="K143" s="39">
        <v>0</v>
      </c>
      <c r="L143" s="39">
        <v>0</v>
      </c>
      <c r="M143" s="39">
        <v>0</v>
      </c>
      <c r="N143" s="57">
        <f t="shared" si="28"/>
        <v>1</v>
      </c>
      <c r="O143" s="59">
        <f t="shared" si="38"/>
        <v>8.3333333333333329E-2</v>
      </c>
      <c r="P143" s="59">
        <f t="shared" si="33"/>
        <v>0.27638539919628324</v>
      </c>
      <c r="Q143" s="60">
        <f t="shared" si="39"/>
        <v>331.66247903553989</v>
      </c>
      <c r="R143" s="60" t="s">
        <v>58</v>
      </c>
      <c r="S143" s="61">
        <f t="shared" si="29"/>
        <v>0.25</v>
      </c>
      <c r="T143" s="61">
        <f t="shared" si="34"/>
        <v>0.4330127018922193</v>
      </c>
      <c r="U143" s="62">
        <f>(T143/S143)*100</f>
        <v>173.20508075688772</v>
      </c>
      <c r="V143" s="63" t="s">
        <v>58</v>
      </c>
      <c r="W143" s="61">
        <f t="shared" si="35"/>
        <v>0</v>
      </c>
      <c r="X143" s="61">
        <f t="shared" si="36"/>
        <v>0</v>
      </c>
      <c r="Y143" s="63" t="s">
        <v>57</v>
      </c>
      <c r="Z143" s="63" t="s">
        <v>59</v>
      </c>
      <c r="AA143" s="61">
        <f t="shared" si="31"/>
        <v>0</v>
      </c>
      <c r="AB143" s="61">
        <f t="shared" si="37"/>
        <v>0</v>
      </c>
      <c r="AC143" s="63" t="s">
        <v>57</v>
      </c>
      <c r="AD143" s="64" t="s">
        <v>59</v>
      </c>
    </row>
    <row r="144" spans="1:30" x14ac:dyDescent="0.25">
      <c r="A144" s="65">
        <v>144</v>
      </c>
      <c r="B144" s="39">
        <v>0</v>
      </c>
      <c r="C144" s="39">
        <v>0</v>
      </c>
      <c r="D144" s="39">
        <v>0</v>
      </c>
      <c r="E144" s="58">
        <v>0</v>
      </c>
      <c r="F144" s="39">
        <v>0</v>
      </c>
      <c r="G144" s="39">
        <v>0</v>
      </c>
      <c r="H144" s="39">
        <v>0</v>
      </c>
      <c r="I144" s="58">
        <v>0</v>
      </c>
      <c r="J144" s="39">
        <v>0</v>
      </c>
      <c r="K144" s="39">
        <v>1</v>
      </c>
      <c r="L144" s="39">
        <v>0</v>
      </c>
      <c r="M144" s="39">
        <v>0</v>
      </c>
      <c r="N144" s="57">
        <f t="shared" si="28"/>
        <v>1</v>
      </c>
      <c r="O144" s="59">
        <f t="shared" si="38"/>
        <v>8.3333333333333329E-2</v>
      </c>
      <c r="P144" s="59">
        <f t="shared" si="33"/>
        <v>0.2763853991962833</v>
      </c>
      <c r="Q144" s="60">
        <f t="shared" si="39"/>
        <v>331.66247903554</v>
      </c>
      <c r="R144" s="60" t="s">
        <v>58</v>
      </c>
      <c r="S144" s="61">
        <f t="shared" si="29"/>
        <v>0</v>
      </c>
      <c r="T144" s="61">
        <f t="shared" si="34"/>
        <v>0</v>
      </c>
      <c r="U144" s="62" t="s">
        <v>57</v>
      </c>
      <c r="V144" s="63" t="s">
        <v>59</v>
      </c>
      <c r="W144" s="61">
        <f t="shared" si="35"/>
        <v>0</v>
      </c>
      <c r="X144" s="61">
        <f t="shared" si="36"/>
        <v>0</v>
      </c>
      <c r="Y144" s="63" t="s">
        <v>57</v>
      </c>
      <c r="Z144" s="63" t="s">
        <v>59</v>
      </c>
      <c r="AA144" s="61">
        <f t="shared" si="31"/>
        <v>0.25</v>
      </c>
      <c r="AB144" s="61">
        <f t="shared" si="37"/>
        <v>0.4330127018922193</v>
      </c>
      <c r="AC144" s="63">
        <f t="shared" si="41"/>
        <v>173.20508075688772</v>
      </c>
      <c r="AD144" s="64" t="s">
        <v>58</v>
      </c>
    </row>
    <row r="145" spans="1:30" x14ac:dyDescent="0.25">
      <c r="A145" s="65">
        <v>145</v>
      </c>
      <c r="B145" s="39">
        <v>0</v>
      </c>
      <c r="C145" s="39">
        <v>0</v>
      </c>
      <c r="D145" s="39">
        <v>0</v>
      </c>
      <c r="E145" s="58">
        <v>0</v>
      </c>
      <c r="F145" s="39">
        <v>0</v>
      </c>
      <c r="G145" s="39">
        <v>1</v>
      </c>
      <c r="H145" s="39">
        <v>0</v>
      </c>
      <c r="I145" s="58">
        <v>0</v>
      </c>
      <c r="J145" s="39">
        <v>0</v>
      </c>
      <c r="K145" s="39">
        <v>0</v>
      </c>
      <c r="L145" s="39">
        <v>0</v>
      </c>
      <c r="M145" s="39">
        <v>0</v>
      </c>
      <c r="N145" s="57">
        <f t="shared" si="28"/>
        <v>1</v>
      </c>
      <c r="O145" s="59">
        <f t="shared" si="38"/>
        <v>8.3333333333333329E-2</v>
      </c>
      <c r="P145" s="59">
        <f t="shared" si="33"/>
        <v>0.2763853991962833</v>
      </c>
      <c r="Q145" s="60">
        <f t="shared" si="39"/>
        <v>331.66247903554</v>
      </c>
      <c r="R145" s="60" t="s">
        <v>58</v>
      </c>
      <c r="S145" s="61">
        <f t="shared" si="29"/>
        <v>0</v>
      </c>
      <c r="T145" s="61">
        <f t="shared" si="34"/>
        <v>0</v>
      </c>
      <c r="U145" s="62" t="s">
        <v>57</v>
      </c>
      <c r="V145" s="63" t="s">
        <v>59</v>
      </c>
      <c r="W145" s="61">
        <f t="shared" si="35"/>
        <v>0.25</v>
      </c>
      <c r="X145" s="61">
        <f t="shared" si="36"/>
        <v>0.83852549156242118</v>
      </c>
      <c r="Y145" s="63">
        <f t="shared" si="40"/>
        <v>335.41019662496848</v>
      </c>
      <c r="Z145" s="63" t="s">
        <v>58</v>
      </c>
      <c r="AA145" s="61">
        <f t="shared" si="31"/>
        <v>0</v>
      </c>
      <c r="AB145" s="61">
        <f t="shared" si="37"/>
        <v>0</v>
      </c>
      <c r="AC145" s="63" t="s">
        <v>57</v>
      </c>
      <c r="AD145" s="64" t="s">
        <v>59</v>
      </c>
    </row>
    <row r="146" spans="1:30" x14ac:dyDescent="0.25">
      <c r="A146" s="65">
        <v>146</v>
      </c>
      <c r="B146" s="39">
        <v>0</v>
      </c>
      <c r="C146" s="39">
        <v>0</v>
      </c>
      <c r="D146" s="39">
        <v>0</v>
      </c>
      <c r="E146" s="58">
        <v>0</v>
      </c>
      <c r="F146" s="39">
        <v>0</v>
      </c>
      <c r="G146" s="39">
        <v>0</v>
      </c>
      <c r="H146" s="39">
        <v>0</v>
      </c>
      <c r="I146" s="58">
        <v>1</v>
      </c>
      <c r="J146" s="39">
        <v>0</v>
      </c>
      <c r="K146" s="39">
        <v>0</v>
      </c>
      <c r="L146" s="39">
        <v>0</v>
      </c>
      <c r="M146" s="39">
        <v>0</v>
      </c>
      <c r="N146" s="57">
        <f t="shared" si="28"/>
        <v>1</v>
      </c>
      <c r="O146" s="59">
        <f t="shared" si="38"/>
        <v>8.3333333333333329E-2</v>
      </c>
      <c r="P146" s="59">
        <f t="shared" si="33"/>
        <v>0.2763853991962833</v>
      </c>
      <c r="Q146" s="60">
        <f t="shared" si="39"/>
        <v>331.66247903554</v>
      </c>
      <c r="R146" s="60" t="s">
        <v>58</v>
      </c>
      <c r="S146" s="61">
        <f t="shared" si="29"/>
        <v>0</v>
      </c>
      <c r="T146" s="61">
        <f t="shared" si="34"/>
        <v>0</v>
      </c>
      <c r="U146" s="62" t="s">
        <v>57</v>
      </c>
      <c r="V146" s="63" t="s">
        <v>59</v>
      </c>
      <c r="W146" s="61">
        <f t="shared" si="35"/>
        <v>0.25</v>
      </c>
      <c r="X146" s="61">
        <f t="shared" si="36"/>
        <v>0.83852549156242118</v>
      </c>
      <c r="Y146" s="63">
        <f t="shared" si="40"/>
        <v>335.41019662496848</v>
      </c>
      <c r="Z146" s="63" t="s">
        <v>58</v>
      </c>
      <c r="AA146" s="61">
        <f t="shared" si="31"/>
        <v>0</v>
      </c>
      <c r="AB146" s="61">
        <f t="shared" si="37"/>
        <v>0</v>
      </c>
      <c r="AC146" s="63" t="s">
        <v>57</v>
      </c>
      <c r="AD146" s="64" t="s">
        <v>59</v>
      </c>
    </row>
    <row r="147" spans="1:30" x14ac:dyDescent="0.25">
      <c r="A147" s="65">
        <v>147</v>
      </c>
      <c r="B147" s="39">
        <v>0</v>
      </c>
      <c r="C147" s="39">
        <v>0</v>
      </c>
      <c r="D147" s="39">
        <v>0</v>
      </c>
      <c r="E147" s="58">
        <v>0</v>
      </c>
      <c r="F147" s="39">
        <v>0</v>
      </c>
      <c r="G147" s="39">
        <v>1</v>
      </c>
      <c r="H147" s="39">
        <v>0</v>
      </c>
      <c r="I147" s="58">
        <v>0</v>
      </c>
      <c r="J147" s="39">
        <v>0</v>
      </c>
      <c r="K147" s="39">
        <v>0</v>
      </c>
      <c r="L147" s="39">
        <v>0</v>
      </c>
      <c r="M147" s="39">
        <v>0</v>
      </c>
      <c r="N147" s="57">
        <f t="shared" si="28"/>
        <v>1</v>
      </c>
      <c r="O147" s="59">
        <f t="shared" si="38"/>
        <v>8.3333333333333329E-2</v>
      </c>
      <c r="P147" s="59">
        <f t="shared" si="33"/>
        <v>0.2763853991962833</v>
      </c>
      <c r="Q147" s="60">
        <f t="shared" si="39"/>
        <v>331.66247903554</v>
      </c>
      <c r="R147" s="60" t="s">
        <v>58</v>
      </c>
      <c r="S147" s="61">
        <f t="shared" si="29"/>
        <v>0</v>
      </c>
      <c r="T147" s="61">
        <f t="shared" si="34"/>
        <v>0</v>
      </c>
      <c r="U147" s="62" t="s">
        <v>57</v>
      </c>
      <c r="V147" s="63" t="s">
        <v>59</v>
      </c>
      <c r="W147" s="61">
        <f t="shared" si="35"/>
        <v>0.25</v>
      </c>
      <c r="X147" s="61">
        <f t="shared" si="36"/>
        <v>0.83852549156242118</v>
      </c>
      <c r="Y147" s="63">
        <f t="shared" si="40"/>
        <v>335.41019662496848</v>
      </c>
      <c r="Z147" s="63" t="s">
        <v>58</v>
      </c>
      <c r="AA147" s="61">
        <f t="shared" si="31"/>
        <v>0</v>
      </c>
      <c r="AB147" s="61">
        <f t="shared" si="37"/>
        <v>0</v>
      </c>
      <c r="AC147" s="63" t="s">
        <v>57</v>
      </c>
      <c r="AD147" s="64" t="s">
        <v>59</v>
      </c>
    </row>
    <row r="148" spans="1:30" x14ac:dyDescent="0.25">
      <c r="A148" s="65">
        <v>148</v>
      </c>
      <c r="B148" s="39">
        <v>0</v>
      </c>
      <c r="C148" s="39">
        <v>1</v>
      </c>
      <c r="D148" s="39">
        <v>0</v>
      </c>
      <c r="E148" s="58">
        <v>0</v>
      </c>
      <c r="F148" s="39">
        <v>0</v>
      </c>
      <c r="G148" s="39">
        <v>0</v>
      </c>
      <c r="H148" s="39">
        <v>0</v>
      </c>
      <c r="I148" s="58">
        <v>0</v>
      </c>
      <c r="J148" s="39">
        <v>0</v>
      </c>
      <c r="K148" s="39">
        <v>0</v>
      </c>
      <c r="L148" s="39">
        <v>0</v>
      </c>
      <c r="M148" s="39">
        <v>0</v>
      </c>
      <c r="N148" s="57">
        <f t="shared" si="28"/>
        <v>1</v>
      </c>
      <c r="O148" s="59">
        <f t="shared" si="38"/>
        <v>8.3333333333333329E-2</v>
      </c>
      <c r="P148" s="59">
        <f t="shared" si="33"/>
        <v>0.27638539919628324</v>
      </c>
      <c r="Q148" s="60">
        <f t="shared" si="39"/>
        <v>331.66247903553989</v>
      </c>
      <c r="R148" s="60" t="s">
        <v>58</v>
      </c>
      <c r="S148" s="61">
        <f t="shared" si="29"/>
        <v>0.25</v>
      </c>
      <c r="T148" s="61">
        <f t="shared" si="34"/>
        <v>0.4330127018922193</v>
      </c>
      <c r="U148" s="62">
        <f>(T148/S148)*100</f>
        <v>173.20508075688772</v>
      </c>
      <c r="V148" s="63" t="s">
        <v>58</v>
      </c>
      <c r="W148" s="61">
        <f t="shared" si="35"/>
        <v>0</v>
      </c>
      <c r="X148" s="61">
        <f t="shared" si="36"/>
        <v>0</v>
      </c>
      <c r="Y148" s="63" t="s">
        <v>57</v>
      </c>
      <c r="Z148" s="63" t="s">
        <v>59</v>
      </c>
      <c r="AA148" s="61">
        <f t="shared" si="31"/>
        <v>0</v>
      </c>
      <c r="AB148" s="61">
        <f t="shared" si="37"/>
        <v>0</v>
      </c>
      <c r="AC148" s="63" t="s">
        <v>57</v>
      </c>
      <c r="AD148" s="64" t="s">
        <v>59</v>
      </c>
    </row>
    <row r="149" spans="1:30" x14ac:dyDescent="0.25">
      <c r="A149" s="65">
        <v>149</v>
      </c>
      <c r="B149" s="39">
        <v>0</v>
      </c>
      <c r="C149" s="39">
        <v>0</v>
      </c>
      <c r="D149" s="39">
        <v>1</v>
      </c>
      <c r="E149" s="58">
        <v>0</v>
      </c>
      <c r="F149" s="39">
        <v>0</v>
      </c>
      <c r="G149" s="39">
        <v>0</v>
      </c>
      <c r="H149" s="39">
        <v>0</v>
      </c>
      <c r="I149" s="58">
        <v>0</v>
      </c>
      <c r="J149" s="39">
        <v>0</v>
      </c>
      <c r="K149" s="39">
        <v>0</v>
      </c>
      <c r="L149" s="39">
        <v>0</v>
      </c>
      <c r="M149" s="39">
        <v>0</v>
      </c>
      <c r="N149" s="57">
        <f t="shared" si="28"/>
        <v>1</v>
      </c>
      <c r="O149" s="59">
        <f t="shared" si="38"/>
        <v>8.3333333333333329E-2</v>
      </c>
      <c r="P149" s="59">
        <f t="shared" si="33"/>
        <v>0.27638539919628324</v>
      </c>
      <c r="Q149" s="60">
        <f t="shared" si="39"/>
        <v>331.66247903553989</v>
      </c>
      <c r="R149" s="60" t="s">
        <v>58</v>
      </c>
      <c r="S149" s="61">
        <f t="shared" si="29"/>
        <v>0.25</v>
      </c>
      <c r="T149" s="61">
        <f t="shared" si="34"/>
        <v>0.4330127018922193</v>
      </c>
      <c r="U149" s="62">
        <f>(T149/S149)*100</f>
        <v>173.20508075688772</v>
      </c>
      <c r="V149" s="63" t="s">
        <v>58</v>
      </c>
      <c r="W149" s="61">
        <f t="shared" si="35"/>
        <v>0</v>
      </c>
      <c r="X149" s="61">
        <f t="shared" si="36"/>
        <v>0</v>
      </c>
      <c r="Y149" s="63" t="s">
        <v>57</v>
      </c>
      <c r="Z149" s="63" t="s">
        <v>59</v>
      </c>
      <c r="AA149" s="61">
        <f t="shared" si="31"/>
        <v>0</v>
      </c>
      <c r="AB149" s="61">
        <f t="shared" si="37"/>
        <v>0</v>
      </c>
      <c r="AC149" s="63" t="s">
        <v>57</v>
      </c>
      <c r="AD149" s="64" t="s">
        <v>59</v>
      </c>
    </row>
    <row r="150" spans="1:30" x14ac:dyDescent="0.25">
      <c r="A150" s="65">
        <v>150</v>
      </c>
      <c r="B150" s="39">
        <v>0</v>
      </c>
      <c r="C150" s="39">
        <v>0</v>
      </c>
      <c r="D150" s="39">
        <v>0</v>
      </c>
      <c r="E150" s="58">
        <v>0</v>
      </c>
      <c r="F150" s="39">
        <v>0</v>
      </c>
      <c r="G150" s="39">
        <v>0</v>
      </c>
      <c r="H150" s="39">
        <v>1</v>
      </c>
      <c r="I150" s="58">
        <v>0</v>
      </c>
      <c r="J150" s="39">
        <v>0</v>
      </c>
      <c r="K150" s="39">
        <v>0</v>
      </c>
      <c r="L150" s="39">
        <v>0</v>
      </c>
      <c r="M150" s="39">
        <v>0</v>
      </c>
      <c r="N150" s="57">
        <f t="shared" si="28"/>
        <v>1</v>
      </c>
      <c r="O150" s="59">
        <f t="shared" si="38"/>
        <v>8.3333333333333329E-2</v>
      </c>
      <c r="P150" s="59">
        <f t="shared" si="33"/>
        <v>0.2763853991962833</v>
      </c>
      <c r="Q150" s="60">
        <f t="shared" si="39"/>
        <v>331.66247903554</v>
      </c>
      <c r="R150" s="60" t="s">
        <v>58</v>
      </c>
      <c r="S150" s="61">
        <f t="shared" si="29"/>
        <v>0</v>
      </c>
      <c r="T150" s="61">
        <f t="shared" si="34"/>
        <v>0</v>
      </c>
      <c r="U150" s="62" t="s">
        <v>57</v>
      </c>
      <c r="V150" s="63" t="s">
        <v>59</v>
      </c>
      <c r="W150" s="61">
        <f t="shared" si="35"/>
        <v>0.25</v>
      </c>
      <c r="X150" s="61">
        <f t="shared" si="36"/>
        <v>0.83852549156242118</v>
      </c>
      <c r="Y150" s="63">
        <f t="shared" si="40"/>
        <v>335.41019662496848</v>
      </c>
      <c r="Z150" s="63" t="s">
        <v>58</v>
      </c>
      <c r="AA150" s="61">
        <f t="shared" si="31"/>
        <v>0</v>
      </c>
      <c r="AB150" s="61">
        <f t="shared" si="37"/>
        <v>0</v>
      </c>
      <c r="AC150" s="63" t="s">
        <v>57</v>
      </c>
      <c r="AD150" s="64" t="s">
        <v>59</v>
      </c>
    </row>
    <row r="151" spans="1:30" x14ac:dyDescent="0.25">
      <c r="A151" s="65">
        <v>126</v>
      </c>
      <c r="B151" s="39">
        <v>1</v>
      </c>
      <c r="C151" s="39">
        <v>0</v>
      </c>
      <c r="D151" s="39">
        <v>0</v>
      </c>
      <c r="E151" s="58">
        <v>0</v>
      </c>
      <c r="F151" s="39">
        <v>0</v>
      </c>
      <c r="G151" s="39">
        <v>0</v>
      </c>
      <c r="H151" s="39">
        <v>0</v>
      </c>
      <c r="I151" s="58">
        <v>0</v>
      </c>
      <c r="J151" s="39">
        <v>0</v>
      </c>
      <c r="K151" s="39">
        <v>0</v>
      </c>
      <c r="L151" s="39">
        <v>0</v>
      </c>
      <c r="M151" s="39">
        <v>0</v>
      </c>
      <c r="N151" s="57">
        <f t="shared" si="28"/>
        <v>1</v>
      </c>
      <c r="O151" s="59">
        <f t="shared" si="38"/>
        <v>8.3333333333333329E-2</v>
      </c>
      <c r="P151" s="59">
        <f t="shared" si="33"/>
        <v>0.27638539919628324</v>
      </c>
      <c r="Q151" s="60">
        <f t="shared" si="39"/>
        <v>331.66247903553989</v>
      </c>
      <c r="R151" s="60" t="s">
        <v>58</v>
      </c>
      <c r="S151" s="61">
        <f t="shared" si="29"/>
        <v>0.25</v>
      </c>
      <c r="T151" s="61">
        <f t="shared" si="34"/>
        <v>0.4330127018922193</v>
      </c>
      <c r="U151" s="62">
        <f>(T151/S151)*100</f>
        <v>173.20508075688772</v>
      </c>
      <c r="V151" s="63" t="s">
        <v>58</v>
      </c>
      <c r="W151" s="61">
        <f t="shared" si="35"/>
        <v>0</v>
      </c>
      <c r="X151" s="61">
        <f t="shared" si="36"/>
        <v>0</v>
      </c>
      <c r="Y151" s="63" t="s">
        <v>57</v>
      </c>
      <c r="Z151" s="63" t="s">
        <v>59</v>
      </c>
      <c r="AA151" s="61">
        <f t="shared" si="31"/>
        <v>0</v>
      </c>
      <c r="AB151" s="61">
        <f t="shared" si="37"/>
        <v>0</v>
      </c>
      <c r="AC151" s="63" t="s">
        <v>57</v>
      </c>
      <c r="AD151" s="64" t="s">
        <v>59</v>
      </c>
    </row>
    <row r="152" spans="1:30" ht="15.75" thickBot="1" x14ac:dyDescent="0.3">
      <c r="A152" s="67">
        <v>138</v>
      </c>
      <c r="B152" s="42">
        <v>0</v>
      </c>
      <c r="C152" s="42">
        <v>0</v>
      </c>
      <c r="D152" s="42">
        <v>0</v>
      </c>
      <c r="E152" s="69">
        <v>0</v>
      </c>
      <c r="F152" s="42">
        <v>1</v>
      </c>
      <c r="G152" s="42">
        <v>0</v>
      </c>
      <c r="H152" s="42">
        <v>0</v>
      </c>
      <c r="I152" s="69">
        <v>0</v>
      </c>
      <c r="J152" s="42">
        <v>0</v>
      </c>
      <c r="K152" s="42">
        <v>0</v>
      </c>
      <c r="L152" s="42">
        <v>0</v>
      </c>
      <c r="M152" s="42">
        <v>0</v>
      </c>
      <c r="N152" s="68">
        <f t="shared" si="28"/>
        <v>1</v>
      </c>
      <c r="O152" s="70">
        <f>N152/12</f>
        <v>8.3333333333333329E-2</v>
      </c>
      <c r="P152" s="70">
        <f t="shared" si="33"/>
        <v>0.2763853991962833</v>
      </c>
      <c r="Q152" s="71">
        <f t="shared" si="39"/>
        <v>331.66247903554</v>
      </c>
      <c r="R152" s="71" t="s">
        <v>58</v>
      </c>
      <c r="S152" s="70">
        <f t="shared" si="29"/>
        <v>0</v>
      </c>
      <c r="T152" s="70">
        <f t="shared" si="34"/>
        <v>0</v>
      </c>
      <c r="U152" s="72" t="s">
        <v>57</v>
      </c>
      <c r="V152" s="73" t="s">
        <v>59</v>
      </c>
      <c r="W152" s="70">
        <f t="shared" si="35"/>
        <v>0.25</v>
      </c>
      <c r="X152" s="70">
        <f t="shared" si="36"/>
        <v>0.57282196186947998</v>
      </c>
      <c r="Y152" s="73">
        <f t="shared" si="40"/>
        <v>229.128784747792</v>
      </c>
      <c r="Z152" s="73" t="s">
        <v>58</v>
      </c>
      <c r="AA152" s="70">
        <f t="shared" si="31"/>
        <v>0</v>
      </c>
      <c r="AB152" s="70">
        <f t="shared" si="37"/>
        <v>0</v>
      </c>
      <c r="AC152" s="73" t="s">
        <v>57</v>
      </c>
      <c r="AD152" s="74" t="s">
        <v>59</v>
      </c>
    </row>
    <row r="153" spans="1:30" x14ac:dyDescent="0.25">
      <c r="A153" s="32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2"/>
      <c r="M153" s="39"/>
      <c r="N153" s="39"/>
      <c r="O153" s="39"/>
      <c r="P153" s="75" t="s">
        <v>57</v>
      </c>
      <c r="Q153" s="76"/>
      <c r="R153" s="76">
        <f>COUNTIF(R3:R152,"=X")</f>
        <v>3</v>
      </c>
      <c r="S153" s="39"/>
      <c r="T153" s="39" t="s">
        <v>57</v>
      </c>
      <c r="U153" s="77"/>
      <c r="V153" s="77">
        <f>COUNTIF(V3:V152,"=X")</f>
        <v>25</v>
      </c>
      <c r="W153" s="39"/>
      <c r="X153" s="39" t="s">
        <v>57</v>
      </c>
      <c r="Y153" s="77"/>
      <c r="Z153" s="77">
        <f>COUNTIF(Z3:Z152,"=X")</f>
        <v>18</v>
      </c>
      <c r="AA153" s="39"/>
      <c r="AB153" s="39" t="s">
        <v>57</v>
      </c>
      <c r="AC153" s="77"/>
      <c r="AD153" s="77">
        <f>COUNTIF(AD3:AD152,"=X")</f>
        <v>43</v>
      </c>
    </row>
    <row r="154" spans="1:30" x14ac:dyDescent="0.25">
      <c r="A154" s="32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2"/>
      <c r="M154" s="39"/>
      <c r="N154" s="39"/>
      <c r="O154" s="39"/>
      <c r="P154" s="75" t="s">
        <v>56</v>
      </c>
      <c r="Q154" s="76"/>
      <c r="R154" s="76">
        <f>COUNTIF(R4:R153,"=Y")</f>
        <v>22</v>
      </c>
      <c r="S154" s="39"/>
      <c r="T154" s="39" t="s">
        <v>56</v>
      </c>
      <c r="U154" s="77"/>
      <c r="V154" s="77">
        <f>COUNTIF(V3:V152,"=Y")</f>
        <v>18</v>
      </c>
      <c r="W154" s="39"/>
      <c r="X154" s="39" t="s">
        <v>56</v>
      </c>
      <c r="Y154" s="77"/>
      <c r="Z154" s="77">
        <f>COUNTIF(Z3:Z152,"=Y")</f>
        <v>22</v>
      </c>
      <c r="AA154" s="39"/>
      <c r="AB154" s="39" t="s">
        <v>56</v>
      </c>
      <c r="AC154" s="77"/>
      <c r="AD154" s="77">
        <f>COUNTIF(AD3:AD152,"=Y")</f>
        <v>11</v>
      </c>
    </row>
    <row r="155" spans="1:30" x14ac:dyDescent="0.25">
      <c r="A155" s="32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2"/>
      <c r="M155" s="39"/>
      <c r="N155" s="39"/>
      <c r="O155" s="39"/>
      <c r="P155" s="75" t="s">
        <v>58</v>
      </c>
      <c r="Q155" s="76"/>
      <c r="R155" s="76">
        <f>COUNTIF(R5:R154,"=Z")</f>
        <v>124</v>
      </c>
      <c r="S155" s="39"/>
      <c r="T155" s="39" t="s">
        <v>58</v>
      </c>
      <c r="U155" s="77"/>
      <c r="V155" s="77">
        <f>COUNTIF(V3:V152,"=Z")</f>
        <v>76</v>
      </c>
      <c r="W155" s="39"/>
      <c r="X155" s="39" t="s">
        <v>58</v>
      </c>
      <c r="Y155" s="77"/>
      <c r="Z155" s="77">
        <f>COUNTIF(Z3:Z152,"=Z")</f>
        <v>97</v>
      </c>
      <c r="AA155" s="39"/>
      <c r="AB155" s="39" t="s">
        <v>58</v>
      </c>
      <c r="AC155" s="77"/>
      <c r="AD155" s="77">
        <f>COUNTIF(AD3:AD152,"=Z")</f>
        <v>59</v>
      </c>
    </row>
    <row r="156" spans="1:30" x14ac:dyDescent="0.25">
      <c r="A156" s="32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2"/>
      <c r="M156" s="39"/>
      <c r="N156" s="39"/>
      <c r="O156" s="39"/>
      <c r="P156" s="39"/>
      <c r="Q156" s="39"/>
      <c r="R156" s="39"/>
      <c r="S156" s="39"/>
      <c r="T156" s="39" t="s">
        <v>60</v>
      </c>
      <c r="U156" s="77"/>
      <c r="V156" s="77">
        <f>COUNTIF(V3:V152,"=BEZ")</f>
        <v>31</v>
      </c>
      <c r="W156" s="77"/>
      <c r="X156" s="77" t="s">
        <v>59</v>
      </c>
      <c r="Y156" s="77"/>
      <c r="Z156" s="77">
        <f>COUNTIF(Z3:Z152,"=BEZ")</f>
        <v>13</v>
      </c>
      <c r="AA156" s="77"/>
      <c r="AB156" s="77" t="s">
        <v>59</v>
      </c>
      <c r="AC156" s="77"/>
      <c r="AD156" s="77">
        <f>COUNTIF(AD3:AD152,"=BEZ")</f>
        <v>37</v>
      </c>
    </row>
  </sheetData>
  <mergeCells count="19">
    <mergeCell ref="A1:A2"/>
    <mergeCell ref="B1:M1"/>
    <mergeCell ref="Y1:Y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Z1:Z2"/>
    <mergeCell ref="AA1:AA2"/>
    <mergeCell ref="AB1:AB2"/>
    <mergeCell ref="AC1:AC2"/>
    <mergeCell ref="AD1:AD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ABC 1-12</vt:lpstr>
      <vt:lpstr>ABC 1-4</vt:lpstr>
      <vt:lpstr>ABC 5-8</vt:lpstr>
      <vt:lpstr>ABC 9-12</vt:lpstr>
      <vt:lpstr>XYZ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Pitnerová</dc:creator>
  <cp:lastModifiedBy>Kateřina Pitnerová</cp:lastModifiedBy>
  <dcterms:created xsi:type="dcterms:W3CDTF">2021-07-19T06:51:04Z</dcterms:created>
  <dcterms:modified xsi:type="dcterms:W3CDTF">2021-07-19T08:05:49Z</dcterms:modified>
  <cp:contentStatus>Konečný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1029	1029</vt:lpwstr>
  </property>
  <property fmtid="{D5CDD505-2E9C-101B-9397-08002B2CF9AE}" pid="3" name="_MarkAsFinal">
    <vt:bool>true</vt:bool>
  </property>
</Properties>
</file>